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570" windowWidth="14985" windowHeight="4140" tabRatio="823"/>
  </bookViews>
  <sheets>
    <sheet name="nom enrg" sheetId="1" r:id="rId1"/>
    <sheet name="Remettant 0010" sheetId="2" r:id="rId2"/>
    <sheet name="Declarant 0020" sheetId="3" r:id="rId3"/>
    <sheet name="Structure remise OPC" sheetId="22" r:id="rId4"/>
    <sheet name="Portefeuille 1010" sheetId="21" r:id="rId5"/>
    <sheet name="Actif Passif 1030-1040" sheetId="4" r:id="rId6"/>
    <sheet name="Donnees compl &amp; Deten 1050-1060" sheetId="5" r:id="rId7"/>
    <sheet name="CR OPC 3010-3020-3030" sheetId="6" r:id="rId8"/>
    <sheet name="TEAN OPC 3040-3050-3060" sheetId="8" r:id="rId9"/>
    <sheet name="Structure remise FCPR" sheetId="23" r:id="rId10"/>
    <sheet name="CR FCPR 4010-4020-4030" sheetId="20" r:id="rId11"/>
    <sheet name="TEC FCPR 4040-4050-4060" sheetId="16" r:id="rId12"/>
    <sheet name="Structure remise OPCI" sheetId="34" r:id="rId13"/>
    <sheet name="Portefeuille OPCI 1010" sheetId="35" r:id="rId14"/>
    <sheet name="Bien Immobilier OPCI 1020" sheetId="36" r:id="rId15"/>
    <sheet name="Actif Passif OPCI 1030 1040" sheetId="42" r:id="rId16"/>
    <sheet name="DC et Dét Parts OPCI 1050 1060" sheetId="41" r:id="rId17"/>
    <sheet name="CR_OPCI 5010-5020-5030" sheetId="46" r:id="rId18"/>
    <sheet name="TEAN_OPCI 5040-5050-5060" sheetId="45" r:id="rId19"/>
    <sheet name="Structure remise SCPI" sheetId="25" r:id="rId20"/>
    <sheet name="Bien Immobilier (SCPI)" sheetId="26" r:id="rId21"/>
    <sheet name="Actif Passif(SCPI) 1030-1040" sheetId="27" r:id="rId22"/>
    <sheet name="Donnees compl &amp; Deten SCPI" sheetId="33" r:id="rId23"/>
    <sheet name="CR SCPI 6010-6020-6030" sheetId="44" r:id="rId24"/>
    <sheet name="TAVCP SCPI 6040-6050-6060" sheetId="43" r:id="rId25"/>
  </sheets>
  <definedNames>
    <definedName name="_TD1">'Actif Passif 1030-1040'!#REF!</definedName>
    <definedName name="_TD3">'Actif Passif 1030-1040'!$E$39</definedName>
    <definedName name="_xlnm.Print_Titles" localSheetId="8">'TEAN OPC 3040-3050-3060'!$6:$6</definedName>
    <definedName name="TCR">'CR OPC 3010-3020-3030'!$E$28</definedName>
    <definedName name="TEA">'TEAN OPC 3040-3050-3060'!$E$21</definedName>
    <definedName name="TED">'Declarant 0020'!#REF!</definedName>
    <definedName name="TER">'Remettant 0010'!#REF!</definedName>
    <definedName name="wrn.tab_erreurs." localSheetId="10" hidden="1">{#N/A,#N/A,FALSE,"Codes err v3";#N/A,#N/A,FALSE,"Table P et L";#N/A,#N/A,FALSE,"règles"}</definedName>
    <definedName name="wrn.tab_erreurs." hidden="1">{#N/A,#N/A,FALSE,"Codes err v3";#N/A,#N/A,FALSE,"Table P et L";#N/A,#N/A,FALSE,"règles"}</definedName>
    <definedName name="wrn.tout_compte_rendu." localSheetId="10" hidden="1">{#N/A,#N/A,FALSE,"En-tête";#N/A,#N/A,FALSE,"ctrl bilan"}</definedName>
    <definedName name="wrn.tout_compte_rendu." hidden="1">{#N/A,#N/A,FALSE,"En-tête";#N/A,#N/A,FALSE,"ctrl bilan"}</definedName>
    <definedName name="wrn.Tout_déclaration." localSheetId="5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déclaration." localSheetId="10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déclaration." localSheetId="7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déclaration." localSheetId="2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déclaration." localSheetId="6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déclaration." localSheetId="8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déclaration." hidden="1">{#N/A,#N/A,TRUE,"E+F R";#N/A,#N/A,TRUE,"E+F D";#N/A,#N/A,TRUE,"D(1) + D(2)";#N/A,#N/A,TRUE,"D(3) + D(4)";#N/A,#N/A,TRUE,"CRes(1) + CRes (2)";#N/A,#N/A,TRUE,"CRes(3) + CRes(4)";#N/A,#N/A,TRUE,"EVact(1) + EVact(2)";#N/A,#N/A,TRUE,"EVact(3)"}</definedName>
    <definedName name="wrn.tout_nomenclatures." localSheetId="10" hidden="1">{#N/A,#N/A,FALSE,"nom1-3";#N/A,#N/A,FALSE,"nom8-12";#N/A,#N/A,FALSE,"nom4-7"}</definedName>
    <definedName name="wrn.tout_nomenclatures." hidden="1">{#N/A,#N/A,FALSE,"nom1-3";#N/A,#N/A,FALSE,"nom8-12";#N/A,#N/A,FALSE,"nom4-7"}</definedName>
    <definedName name="_xlnm.Print_Area" localSheetId="5">'Actif Passif 1030-1040'!$A$2:$H$40</definedName>
    <definedName name="_xlnm.Print_Area" localSheetId="10">'CR FCPR 4010-4020-4030'!$A$2:$H$57</definedName>
    <definedName name="_xlnm.Print_Area" localSheetId="7">'CR OPC 3010-3020-3030'!$A$2:$H$70</definedName>
    <definedName name="_xlnm.Print_Area" localSheetId="2">'Declarant 0020'!$A$2:$H$25</definedName>
    <definedName name="_xlnm.Print_Area" localSheetId="6">'Donnees compl &amp; Deten 1050-1060'!$A$2:$H$42</definedName>
    <definedName name="_xlnm.Print_Area" localSheetId="4">'Portefeuille 1010'!$A$2:$H$41</definedName>
    <definedName name="_xlnm.Print_Area" localSheetId="1">'Remettant 0010'!$A$2:$H$15</definedName>
    <definedName name="_xlnm.Print_Area" localSheetId="8">'TEAN OPC 3040-3050-3060'!$A$2:$H$56</definedName>
    <definedName name="_xlnm.Print_Area" localSheetId="11">'TEC FCPR 4040-4050-4060'!$A$2:$H$62</definedName>
  </definedNames>
  <calcPr calcId="145621"/>
</workbook>
</file>

<file path=xl/calcChain.xml><?xml version="1.0" encoding="utf-8"?>
<calcChain xmlns="http://schemas.openxmlformats.org/spreadsheetml/2006/main">
  <c r="E47" i="45" l="1"/>
  <c r="E48" i="45" s="1"/>
  <c r="F37" i="45"/>
  <c r="F38" i="45" s="1"/>
  <c r="F39" i="45" s="1"/>
  <c r="F40" i="45" s="1"/>
  <c r="F41" i="45" s="1"/>
  <c r="F42" i="45" s="1"/>
  <c r="F43" i="45" s="1"/>
  <c r="F44" i="45" s="1"/>
  <c r="F45" i="45" s="1"/>
  <c r="F46" i="45" s="1"/>
  <c r="F47" i="45" s="1"/>
  <c r="E31" i="45"/>
  <c r="E32" i="45" s="1"/>
  <c r="F21" i="45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E15" i="45"/>
  <c r="E16" i="45" s="1"/>
  <c r="F7" i="45"/>
  <c r="F8" i="45" s="1"/>
  <c r="F9" i="45" s="1"/>
  <c r="F10" i="45" s="1"/>
  <c r="F11" i="45" s="1"/>
  <c r="F12" i="45" s="1"/>
  <c r="F13" i="45" s="1"/>
  <c r="F14" i="45" s="1"/>
  <c r="F15" i="45" s="1"/>
  <c r="E83" i="46"/>
  <c r="E84" i="46" s="1"/>
  <c r="F62" i="46"/>
  <c r="F63" i="46" s="1"/>
  <c r="F64" i="46" s="1"/>
  <c r="F65" i="46" s="1"/>
  <c r="F66" i="46" s="1"/>
  <c r="F67" i="46" s="1"/>
  <c r="F68" i="46" s="1"/>
  <c r="F69" i="46" s="1"/>
  <c r="F70" i="46" s="1"/>
  <c r="F71" i="46" s="1"/>
  <c r="F72" i="46" s="1"/>
  <c r="F73" i="46" s="1"/>
  <c r="F74" i="46" s="1"/>
  <c r="F75" i="46" s="1"/>
  <c r="F76" i="46" s="1"/>
  <c r="F77" i="46" s="1"/>
  <c r="F78" i="46" s="1"/>
  <c r="F79" i="46" s="1"/>
  <c r="F80" i="46" s="1"/>
  <c r="F81" i="46" s="1"/>
  <c r="F82" i="46" s="1"/>
  <c r="F83" i="46" s="1"/>
  <c r="A62" i="46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E53" i="46"/>
  <c r="F37" i="46"/>
  <c r="F38" i="46" s="1"/>
  <c r="F39" i="46" s="1"/>
  <c r="F40" i="46" s="1"/>
  <c r="F41" i="46" s="1"/>
  <c r="F42" i="46" s="1"/>
  <c r="F43" i="46" s="1"/>
  <c r="F44" i="46" s="1"/>
  <c r="F45" i="46" s="1"/>
  <c r="F46" i="46" s="1"/>
  <c r="F47" i="46" s="1"/>
  <c r="F48" i="46" s="1"/>
  <c r="F49" i="46" s="1"/>
  <c r="F50" i="46" s="1"/>
  <c r="F51" i="46" s="1"/>
  <c r="F52" i="46" s="1"/>
  <c r="F53" i="46" s="1"/>
  <c r="A37" i="46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E30" i="46"/>
  <c r="F8" i="46"/>
  <c r="F9" i="46" s="1"/>
  <c r="F10" i="46" s="1"/>
  <c r="F11" i="46" s="1"/>
  <c r="F12" i="46" s="1"/>
  <c r="F13" i="46" s="1"/>
  <c r="F14" i="46" s="1"/>
  <c r="F15" i="46" s="1"/>
  <c r="F16" i="46" s="1"/>
  <c r="F17" i="46" s="1"/>
  <c r="F18" i="46" s="1"/>
  <c r="F19" i="46" s="1"/>
  <c r="F20" i="46" s="1"/>
  <c r="F21" i="46" s="1"/>
  <c r="F22" i="46" s="1"/>
  <c r="F23" i="46" s="1"/>
  <c r="F24" i="46" s="1"/>
  <c r="F25" i="46" s="1"/>
  <c r="F26" i="46" s="1"/>
  <c r="F27" i="46" s="1"/>
  <c r="F28" i="46" s="1"/>
  <c r="F29" i="46" s="1"/>
  <c r="F30" i="46" s="1"/>
  <c r="A8" i="46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E55" i="43"/>
  <c r="E56" i="43" s="1"/>
  <c r="F45" i="43"/>
  <c r="F46" i="43" s="1"/>
  <c r="F47" i="43" s="1"/>
  <c r="F48" i="43" s="1"/>
  <c r="F49" i="43" s="1"/>
  <c r="F50" i="43" s="1"/>
  <c r="F51" i="43" s="1"/>
  <c r="F52" i="43" s="1"/>
  <c r="F53" i="43" s="1"/>
  <c r="F54" i="43" s="1"/>
  <c r="F55" i="43" s="1"/>
  <c r="E38" i="43"/>
  <c r="E39" i="43" s="1"/>
  <c r="F28" i="43"/>
  <c r="F29" i="43" s="1"/>
  <c r="F30" i="43" s="1"/>
  <c r="F31" i="43" s="1"/>
  <c r="F32" i="43" s="1"/>
  <c r="F33" i="43" s="1"/>
  <c r="F34" i="43" s="1"/>
  <c r="F35" i="43" s="1"/>
  <c r="F36" i="43" s="1"/>
  <c r="F37" i="43" s="1"/>
  <c r="F38" i="43" s="1"/>
  <c r="E20" i="43"/>
  <c r="E21" i="43" s="1"/>
  <c r="F9" i="43"/>
  <c r="F10" i="43" s="1"/>
  <c r="F11" i="43" s="1"/>
  <c r="F12" i="43" s="1"/>
  <c r="F13" i="43" s="1"/>
  <c r="F14" i="43" s="1"/>
  <c r="F15" i="43" s="1"/>
  <c r="F16" i="43" s="1"/>
  <c r="F17" i="43" s="1"/>
  <c r="F18" i="43" s="1"/>
  <c r="F19" i="43" s="1"/>
  <c r="F20" i="43" s="1"/>
  <c r="E104" i="44"/>
  <c r="E105" i="44" s="1"/>
  <c r="F80" i="44"/>
  <c r="F81" i="44" s="1"/>
  <c r="F82" i="44" s="1"/>
  <c r="F83" i="44" s="1"/>
  <c r="F84" i="44" s="1"/>
  <c r="F85" i="44" s="1"/>
  <c r="F86" i="44" s="1"/>
  <c r="F87" i="44" s="1"/>
  <c r="F88" i="44" s="1"/>
  <c r="F89" i="44" s="1"/>
  <c r="F90" i="44" s="1"/>
  <c r="F91" i="44" s="1"/>
  <c r="F92" i="44" s="1"/>
  <c r="F93" i="44" s="1"/>
  <c r="F94" i="44" s="1"/>
  <c r="F95" i="44" s="1"/>
  <c r="F96" i="44" s="1"/>
  <c r="F97" i="44" s="1"/>
  <c r="F98" i="44" s="1"/>
  <c r="F99" i="44" s="1"/>
  <c r="F100" i="44" s="1"/>
  <c r="F101" i="44" s="1"/>
  <c r="F102" i="44" s="1"/>
  <c r="F103" i="44" s="1"/>
  <c r="F104" i="44" s="1"/>
  <c r="A80" i="44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E71" i="44"/>
  <c r="F47" i="44"/>
  <c r="F48" i="44" s="1"/>
  <c r="F49" i="44" s="1"/>
  <c r="F50" i="44" s="1"/>
  <c r="F51" i="44" s="1"/>
  <c r="F52" i="44" s="1"/>
  <c r="F53" i="44" s="1"/>
  <c r="F54" i="44" s="1"/>
  <c r="F55" i="44" s="1"/>
  <c r="F56" i="44" s="1"/>
  <c r="F57" i="44" s="1"/>
  <c r="F58" i="44" s="1"/>
  <c r="F59" i="44" s="1"/>
  <c r="F60" i="44" s="1"/>
  <c r="F61" i="44" s="1"/>
  <c r="F62" i="44" s="1"/>
  <c r="F63" i="44" s="1"/>
  <c r="F64" i="44" s="1"/>
  <c r="F65" i="44" s="1"/>
  <c r="F66" i="44" s="1"/>
  <c r="F67" i="44" s="1"/>
  <c r="F68" i="44" s="1"/>
  <c r="F69" i="44" s="1"/>
  <c r="F70" i="44" s="1"/>
  <c r="F71" i="44" s="1"/>
  <c r="A47" i="44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E38" i="44"/>
  <c r="F8" i="44"/>
  <c r="F9" i="44" s="1"/>
  <c r="F10" i="44" s="1"/>
  <c r="F11" i="44" s="1"/>
  <c r="F12" i="44" s="1"/>
  <c r="F13" i="44" s="1"/>
  <c r="F14" i="44" s="1"/>
  <c r="F15" i="44" s="1"/>
  <c r="F16" i="44" s="1"/>
  <c r="F17" i="44" s="1"/>
  <c r="F18" i="44" s="1"/>
  <c r="F19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1" i="44" s="1"/>
  <c r="F32" i="44" s="1"/>
  <c r="F33" i="44" s="1"/>
  <c r="F34" i="44" s="1"/>
  <c r="F35" i="44" s="1"/>
  <c r="F36" i="44" s="1"/>
  <c r="F37" i="44" s="1"/>
  <c r="F38" i="44" s="1"/>
  <c r="A8" i="44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E17" i="3" l="1"/>
  <c r="E16" i="36"/>
  <c r="E16" i="26"/>
  <c r="F8" i="35"/>
  <c r="F9" i="35" s="1"/>
  <c r="F10" i="35" s="1"/>
  <c r="F11" i="35" s="1"/>
  <c r="F12" i="35" s="1"/>
  <c r="F13" i="35" s="1"/>
  <c r="F14" i="35" s="1"/>
  <c r="F15" i="35" s="1"/>
  <c r="F16" i="35" s="1"/>
  <c r="F17" i="35" s="1"/>
  <c r="F18" i="35" s="1"/>
  <c r="F19" i="35" s="1"/>
  <c r="F20" i="35" s="1"/>
  <c r="F21" i="35" s="1"/>
  <c r="F22" i="35" s="1"/>
  <c r="F23" i="35" s="1"/>
  <c r="F24" i="35" s="1"/>
  <c r="F25" i="35" s="1"/>
  <c r="F26" i="35" s="1"/>
  <c r="F27" i="35" s="1"/>
  <c r="F28" i="35" s="1"/>
  <c r="F29" i="35" s="1"/>
  <c r="F30" i="35" s="1"/>
  <c r="F36" i="35" s="1"/>
  <c r="F37" i="35" s="1"/>
  <c r="F38" i="35" s="1"/>
  <c r="F39" i="35" s="1"/>
  <c r="F40" i="35" s="1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F8" i="26"/>
  <c r="F9" i="26"/>
  <c r="F10" i="26" s="1"/>
  <c r="F11" i="26" s="1"/>
  <c r="F12" i="26" s="1"/>
  <c r="F13" i="26" s="1"/>
  <c r="F14" i="26" s="1"/>
  <c r="F15" i="26" s="1"/>
  <c r="F16" i="26" s="1"/>
  <c r="A8" i="26"/>
  <c r="A9" i="26" s="1"/>
  <c r="A10" i="26" s="1"/>
  <c r="A11" i="26" s="1"/>
  <c r="A12" i="26" s="1"/>
  <c r="A13" i="26" s="1"/>
  <c r="F8" i="36"/>
  <c r="F9" i="36" s="1"/>
  <c r="F10" i="36" s="1"/>
  <c r="F11" i="36" s="1"/>
  <c r="F12" i="36" s="1"/>
  <c r="F13" i="36" s="1"/>
  <c r="F14" i="36" s="1"/>
  <c r="F15" i="36" s="1"/>
  <c r="F16" i="36" s="1"/>
  <c r="A8" i="36"/>
  <c r="A9" i="36" s="1"/>
  <c r="A10" i="36" s="1"/>
  <c r="A11" i="36" s="1"/>
  <c r="A12" i="36" s="1"/>
  <c r="A13" i="36" s="1"/>
  <c r="F8" i="2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A8" i="2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F35" i="41"/>
  <c r="F36" i="41"/>
  <c r="F37" i="41" s="1"/>
  <c r="F38" i="41" s="1"/>
  <c r="F39" i="41" s="1"/>
  <c r="F40" i="41" s="1"/>
  <c r="F41" i="41" s="1"/>
  <c r="E41" i="41"/>
  <c r="A35" i="41"/>
  <c r="A36" i="41" s="1"/>
  <c r="A37" i="41" s="1"/>
  <c r="A38" i="41" s="1"/>
  <c r="A39" i="41" s="1"/>
  <c r="A40" i="41" s="1"/>
  <c r="A41" i="41" s="1"/>
  <c r="E21" i="4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F9" i="41"/>
  <c r="F10" i="41" s="1"/>
  <c r="F11" i="41" s="1"/>
  <c r="F12" i="41" s="1"/>
  <c r="F13" i="41" s="1"/>
  <c r="F14" i="41" s="1"/>
  <c r="F15" i="41" s="1"/>
  <c r="F16" i="41" s="1"/>
  <c r="F17" i="41" s="1"/>
  <c r="F18" i="41" s="1"/>
  <c r="F19" i="41" s="1"/>
  <c r="F20" i="41" s="1"/>
  <c r="F21" i="41" s="1"/>
  <c r="F29" i="42"/>
  <c r="F30" i="42" s="1"/>
  <c r="F31" i="42" s="1"/>
  <c r="F32" i="42" s="1"/>
  <c r="F33" i="42" s="1"/>
  <c r="F34" i="42" s="1"/>
  <c r="F35" i="42" s="1"/>
  <c r="F36" i="42" s="1"/>
  <c r="F37" i="42" s="1"/>
  <c r="F38" i="42" s="1"/>
  <c r="E38" i="42"/>
  <c r="A29" i="42"/>
  <c r="A30" i="42" s="1"/>
  <c r="A31" i="42" s="1"/>
  <c r="A32" i="42" s="1"/>
  <c r="A33" i="42" s="1"/>
  <c r="A34" i="42" s="1"/>
  <c r="A35" i="42" s="1"/>
  <c r="A36" i="42" s="1"/>
  <c r="A37" i="42" s="1"/>
  <c r="A38" i="42" s="1"/>
  <c r="F8" i="42"/>
  <c r="F9" i="42" s="1"/>
  <c r="F10" i="42" s="1"/>
  <c r="F11" i="42" s="1"/>
  <c r="F12" i="42" s="1"/>
  <c r="F13" i="42" s="1"/>
  <c r="F14" i="42" s="1"/>
  <c r="F15" i="42" s="1"/>
  <c r="F16" i="42" s="1"/>
  <c r="F17" i="42" s="1"/>
  <c r="E17" i="42"/>
  <c r="A8" i="42"/>
  <c r="A9" i="42" s="1"/>
  <c r="A10" i="42" s="1"/>
  <c r="A11" i="42" s="1"/>
  <c r="A12" i="42" s="1"/>
  <c r="A13" i="42" s="1"/>
  <c r="A14" i="42" s="1"/>
  <c r="A15" i="42" s="1"/>
  <c r="A16" i="42" s="1"/>
  <c r="A17" i="42" s="1"/>
  <c r="E40" i="35"/>
  <c r="F35" i="33"/>
  <c r="F36" i="33" s="1"/>
  <c r="F37" i="33" s="1"/>
  <c r="F38" i="33" s="1"/>
  <c r="F39" i="33" s="1"/>
  <c r="F40" i="33" s="1"/>
  <c r="F41" i="33" s="1"/>
  <c r="E41" i="33"/>
  <c r="A35" i="33"/>
  <c r="A36" i="33"/>
  <c r="A37" i="33" s="1"/>
  <c r="A38" i="33" s="1"/>
  <c r="A39" i="33" s="1"/>
  <c r="A40" i="33" s="1"/>
  <c r="A41" i="33" s="1"/>
  <c r="E21" i="33"/>
  <c r="A9" i="33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F9" i="33"/>
  <c r="F10" i="33" s="1"/>
  <c r="F11" i="33" s="1"/>
  <c r="F12" i="33" s="1"/>
  <c r="F13" i="33" s="1"/>
  <c r="F14" i="33" s="1"/>
  <c r="F15" i="33" s="1"/>
  <c r="F16" i="33" s="1"/>
  <c r="F17" i="33" s="1"/>
  <c r="F18" i="33" s="1"/>
  <c r="F19" i="33" s="1"/>
  <c r="F20" i="33" s="1"/>
  <c r="F21" i="33" s="1"/>
  <c r="F29" i="27"/>
  <c r="F30" i="27" s="1"/>
  <c r="F31" i="27" s="1"/>
  <c r="F32" i="27" s="1"/>
  <c r="F33" i="27" s="1"/>
  <c r="F34" i="27" s="1"/>
  <c r="F35" i="27" s="1"/>
  <c r="F36" i="27" s="1"/>
  <c r="F37" i="27" s="1"/>
  <c r="F38" i="27" s="1"/>
  <c r="E38" i="27"/>
  <c r="A29" i="27"/>
  <c r="A30" i="27" s="1"/>
  <c r="A31" i="27" s="1"/>
  <c r="A32" i="27" s="1"/>
  <c r="A33" i="27" s="1"/>
  <c r="A34" i="27" s="1"/>
  <c r="A35" i="27" s="1"/>
  <c r="A36" i="27" s="1"/>
  <c r="A37" i="27" s="1"/>
  <c r="A38" i="27" s="1"/>
  <c r="F8" i="27"/>
  <c r="F9" i="27" s="1"/>
  <c r="F10" i="27" s="1"/>
  <c r="F11" i="27" s="1"/>
  <c r="F12" i="27" s="1"/>
  <c r="F13" i="27" s="1"/>
  <c r="F14" i="27" s="1"/>
  <c r="F15" i="27" s="1"/>
  <c r="F16" i="27" s="1"/>
  <c r="F17" i="27" s="1"/>
  <c r="E17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E56" i="20"/>
  <c r="E57" i="20" s="1"/>
  <c r="F45" i="20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E38" i="20"/>
  <c r="E39" i="20" s="1"/>
  <c r="F28" i="20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E69" i="6"/>
  <c r="E70" i="6" s="1"/>
  <c r="F57" i="6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A57" i="6"/>
  <c r="A58" i="6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F44" i="8"/>
  <c r="F45" i="8" s="1"/>
  <c r="F46" i="8" s="1"/>
  <c r="F36" i="21"/>
  <c r="F37" i="21" s="1"/>
  <c r="F38" i="21" s="1"/>
  <c r="F39" i="21" s="1"/>
  <c r="F40" i="21" s="1"/>
  <c r="E40" i="21"/>
  <c r="F35" i="6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8" i="6"/>
  <c r="F9" i="6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50" i="16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28" i="16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7" i="16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8" i="20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8" i="3"/>
  <c r="F9" i="3"/>
  <c r="F10" i="3" s="1"/>
  <c r="F11" i="3" s="1"/>
  <c r="F12" i="3" s="1"/>
  <c r="F13" i="3" s="1"/>
  <c r="F14" i="3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E20" i="20"/>
  <c r="E21" i="20" s="1"/>
  <c r="A35" i="6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E55" i="8"/>
  <c r="E56" i="8" s="1"/>
  <c r="E37" i="8"/>
  <c r="E38" i="8" s="1"/>
  <c r="E20" i="8"/>
  <c r="E21" i="8" s="1"/>
  <c r="A29" i="4"/>
  <c r="A30" i="4" s="1"/>
  <c r="A31" i="4" s="1"/>
  <c r="A32" i="4" s="1"/>
  <c r="A33" i="4" s="1"/>
  <c r="A34" i="4" s="1"/>
  <c r="A35" i="4" s="1"/>
  <c r="A36" i="4" s="1"/>
  <c r="A37" i="4" s="1"/>
  <c r="A38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8" i="2"/>
  <c r="A9" i="2" s="1"/>
  <c r="A10" i="2" s="1"/>
  <c r="A11" i="2" s="1"/>
  <c r="A12" i="2" s="1"/>
  <c r="A13" i="2" s="1"/>
  <c r="A14" i="2" s="1"/>
  <c r="A50" i="16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28" i="16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F8" i="4"/>
  <c r="F9" i="4" s="1"/>
  <c r="F10" i="4" s="1"/>
  <c r="F11" i="4" s="1"/>
  <c r="F12" i="4" s="1"/>
  <c r="F13" i="4" s="1"/>
  <c r="F14" i="4" s="1"/>
  <c r="F15" i="4" s="1"/>
  <c r="F16" i="4" s="1"/>
  <c r="F17" i="4" s="1"/>
  <c r="F8" i="2"/>
  <c r="F9" i="2" s="1"/>
  <c r="F10" i="2" s="1"/>
  <c r="F11" i="2" s="1"/>
  <c r="F12" i="2" s="1"/>
  <c r="F13" i="2" s="1"/>
  <c r="F14" i="2" s="1"/>
  <c r="F8" i="8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7" i="8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E49" i="6"/>
  <c r="E28" i="6"/>
  <c r="E21" i="5"/>
  <c r="E17" i="4"/>
  <c r="E14" i="2"/>
  <c r="E15" i="2" s="1"/>
  <c r="E21" i="16"/>
  <c r="E22" i="16" s="1"/>
  <c r="E41" i="5"/>
  <c r="F35" i="5"/>
  <c r="F36" i="5" s="1"/>
  <c r="F37" i="5" s="1"/>
  <c r="F38" i="5" s="1"/>
  <c r="F39" i="5" s="1"/>
  <c r="F40" i="5" s="1"/>
  <c r="F41" i="5" s="1"/>
  <c r="A35" i="5"/>
  <c r="A36" i="5" s="1"/>
  <c r="A37" i="5" s="1"/>
  <c r="A38" i="5" s="1"/>
  <c r="A39" i="5" s="1"/>
  <c r="A40" i="5" s="1"/>
  <c r="A41" i="5" s="1"/>
  <c r="F29" i="4"/>
  <c r="F30" i="4" s="1"/>
  <c r="F31" i="4" s="1"/>
  <c r="F32" i="4" s="1"/>
  <c r="F33" i="4" s="1"/>
  <c r="F34" i="4" s="1"/>
  <c r="F35" i="4" s="1"/>
  <c r="F36" i="4" s="1"/>
  <c r="F37" i="4" s="1"/>
  <c r="F38" i="4" s="1"/>
  <c r="E38" i="4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E61" i="16"/>
  <c r="E62" i="16" s="1"/>
  <c r="E41" i="16"/>
  <c r="E42" i="16" s="1"/>
  <c r="F47" i="8" l="1"/>
  <c r="F48" i="8" s="1"/>
  <c r="F49" i="8" s="1"/>
  <c r="F50" i="8" s="1"/>
  <c r="F51" i="8" s="1"/>
  <c r="F52" i="8" s="1"/>
  <c r="F53" i="8" s="1"/>
  <c r="F54" i="8" s="1"/>
  <c r="F55" i="8" s="1"/>
  <c r="F15" i="3"/>
  <c r="F16" i="3" s="1"/>
  <c r="F17" i="3" s="1"/>
</calcChain>
</file>

<file path=xl/sharedStrings.xml><?xml version="1.0" encoding="utf-8"?>
<sst xmlns="http://schemas.openxmlformats.org/spreadsheetml/2006/main" count="3516" uniqueCount="733">
  <si>
    <t xml:space="preserve">Désignation  </t>
  </si>
  <si>
    <t xml:space="preserve">Nature  </t>
  </si>
  <si>
    <t xml:space="preserve">Fonction  </t>
  </si>
  <si>
    <t>En-tête Remettant</t>
  </si>
  <si>
    <t>En-tête Déclarant</t>
  </si>
  <si>
    <t xml:space="preserve">Déclaration titre/titre du portefeuille </t>
  </si>
  <si>
    <t xml:space="preserve">Autres composantes de l'actif </t>
  </si>
  <si>
    <t>Autres composantes du passif</t>
  </si>
  <si>
    <t xml:space="preserve">Données Complémentaires </t>
  </si>
  <si>
    <t>Enregistrement Tableau d'évolution actif net (1/3)</t>
  </si>
  <si>
    <t>Enregistrement Tableau d'évolution actif net (2/3)</t>
  </si>
  <si>
    <t>Enregistrement Tableau d'évolution actif net (3/3)</t>
  </si>
  <si>
    <t>N° ordre</t>
  </si>
  <si>
    <t>Donnée</t>
  </si>
  <si>
    <t>Désignation</t>
  </si>
  <si>
    <t>Format</t>
  </si>
  <si>
    <t>Longueur</t>
  </si>
  <si>
    <t>Position</t>
  </si>
  <si>
    <t>Obligatoire</t>
  </si>
  <si>
    <t>Valeurs</t>
  </si>
  <si>
    <t xml:space="preserve">Code Enregistrement </t>
  </si>
  <si>
    <t>Code d'enrg. d'en-tête fichier physique Remettant</t>
  </si>
  <si>
    <t>N</t>
  </si>
  <si>
    <t>O</t>
  </si>
  <si>
    <t xml:space="preserve">N° Enregistrement </t>
  </si>
  <si>
    <t>Le numéro de rang de cet enregistrement, toujours le premier</t>
  </si>
  <si>
    <t>0000001</t>
  </si>
  <si>
    <t>X</t>
  </si>
  <si>
    <t>Code remettant</t>
  </si>
  <si>
    <t>Zone réservée</t>
  </si>
  <si>
    <t>à blanc</t>
  </si>
  <si>
    <t>AAAAMM</t>
  </si>
  <si>
    <t xml:space="preserve">Date création remise </t>
  </si>
  <si>
    <t>AAAAMMJJ</t>
  </si>
  <si>
    <t>Heure création remise</t>
  </si>
  <si>
    <t>HHMM</t>
  </si>
  <si>
    <t>P,T</t>
  </si>
  <si>
    <t>Filler</t>
  </si>
  <si>
    <t>Taille de l'enregistrement</t>
  </si>
  <si>
    <t>n° enrg. préced +1</t>
  </si>
  <si>
    <t>Code d'enrg. d'en-tête fichier logique Déclarant</t>
  </si>
  <si>
    <t>Le numéro courant de rang de cet enregistrement</t>
  </si>
  <si>
    <t>Code ISIN</t>
  </si>
  <si>
    <t xml:space="preserve">Filler </t>
  </si>
  <si>
    <t xml:space="preserve"> Le numéro courant de rang de cet enregistrement</t>
  </si>
  <si>
    <t>Sens encours</t>
  </si>
  <si>
    <t>Signe encours précédent ('+', '-')</t>
  </si>
  <si>
    <t>+,-</t>
  </si>
  <si>
    <t xml:space="preserve">Donnée </t>
  </si>
  <si>
    <t xml:space="preserve">Désignation </t>
  </si>
  <si>
    <t xml:space="preserve">Format  </t>
  </si>
  <si>
    <t xml:space="preserve">Long. </t>
  </si>
  <si>
    <t>Code d'enrg. de détail 1 de fichier logique Déclarant</t>
  </si>
  <si>
    <t xml:space="preserve">N°     Enregistrement </t>
  </si>
  <si>
    <t xml:space="preserve">Code ISIN </t>
  </si>
  <si>
    <t xml:space="preserve">Type code valeur externe </t>
  </si>
  <si>
    <t xml:space="preserve">Code valeur externe </t>
  </si>
  <si>
    <t xml:space="preserve">Code valeur interne </t>
  </si>
  <si>
    <t>Libellé valeur</t>
  </si>
  <si>
    <t>Libellé du titre décrit</t>
  </si>
  <si>
    <t>(O/N)</t>
  </si>
  <si>
    <t>O, N</t>
  </si>
  <si>
    <t>voir tableau de nomenclature 6</t>
  </si>
  <si>
    <t>cf. nom. 6</t>
  </si>
  <si>
    <t>Encours en cents d'EUROS</t>
  </si>
  <si>
    <t>Signe encours précédent ('+','-')</t>
  </si>
  <si>
    <t>F</t>
  </si>
  <si>
    <t xml:space="preserve">Nature de l'opération </t>
  </si>
  <si>
    <t xml:space="preserve">Code devise </t>
  </si>
  <si>
    <t>Pays de résidence de la contrepartie</t>
  </si>
  <si>
    <t>Secteur institutionnel de la contrepartie</t>
  </si>
  <si>
    <t>à blanc (zone réservée)</t>
  </si>
  <si>
    <t>Code de Compte (actif)</t>
  </si>
  <si>
    <t>Total de l'encours</t>
  </si>
  <si>
    <t xml:space="preserve">Code Devise </t>
  </si>
  <si>
    <t>O (1)</t>
  </si>
  <si>
    <t xml:space="preserve">Pays de résidence de la contrepartie </t>
  </si>
  <si>
    <t xml:space="preserve">Secteur institutionnel de la contrepartie </t>
  </si>
  <si>
    <t xml:space="preserve">Durée initiale </t>
  </si>
  <si>
    <t>Code d'enrg. de détail 3 de fichier logique Déclarant</t>
  </si>
  <si>
    <t>Code de Compte (passif)</t>
  </si>
  <si>
    <t>Code d'enrg. de détail 4 de fichier logique Déclarant</t>
  </si>
  <si>
    <t>Montant des souscriptions en cents d'EUROS</t>
  </si>
  <si>
    <t>Montant des rachats en cents d'EUROS</t>
  </si>
  <si>
    <t>Dividendes et acomptes versés en cents d'EUROS</t>
  </si>
  <si>
    <t>Encours de l'Actif net en cents d'EUROS</t>
  </si>
  <si>
    <t>Nombre de parts</t>
  </si>
  <si>
    <t xml:space="preserve">    Sa valeur liquidative résulte du calcul suivant : VL = Actif net/13500 x 1000</t>
  </si>
  <si>
    <t>Code d'enrg. de comptes de résultat de fichier logique Déclarant</t>
  </si>
  <si>
    <t>Produits sur actions et val. assimilées</t>
  </si>
  <si>
    <t>Produits sur acquisitions et cessions temporaires de titres</t>
  </si>
  <si>
    <t>Autres produits financiers</t>
  </si>
  <si>
    <t>Résultat net de l'exercice</t>
  </si>
  <si>
    <t>Signe Résultat net de l'exercice</t>
  </si>
  <si>
    <t>Régularisation des revenus de l'exercice</t>
  </si>
  <si>
    <t>Signe Régularisation des revenus de l'exercice</t>
  </si>
  <si>
    <t>Code d'enrg. de tab. d'évolution actif net de fichier logique Déclarant</t>
  </si>
  <si>
    <t>Actif net en début d'exercice</t>
  </si>
  <si>
    <t>Autres éléments</t>
  </si>
  <si>
    <t>Actif net en fin d'exercice</t>
  </si>
  <si>
    <t>à blanc (Zone réservée)</t>
  </si>
  <si>
    <t>Résultat de l'exercice</t>
  </si>
  <si>
    <t>Charges sur instruments financiers à terme</t>
  </si>
  <si>
    <t>Autres charges financières</t>
  </si>
  <si>
    <t>Capital souscrit +</t>
  </si>
  <si>
    <t>Capital non appelé -</t>
  </si>
  <si>
    <t>Cumul des résultats capitalisés des exercices précédents +/-</t>
  </si>
  <si>
    <t>Indemnités d'assurances perçues +</t>
  </si>
  <si>
    <t>Quote-parts de plus-values restituées aux assureurs -</t>
  </si>
  <si>
    <t>Différence de change +/-</t>
  </si>
  <si>
    <t>Sens des différences de change</t>
  </si>
  <si>
    <t>Différence d'estimation sur instruments financiers de capital investissement +/-</t>
  </si>
  <si>
    <t>Différence d'estimation sur instruments financiers à terme +/-</t>
  </si>
  <si>
    <t>Sens de la différence d'estimation sur instruments financiers de capital investissement</t>
  </si>
  <si>
    <t>Sens de la différence d'estimation sur  instruments financiers  à terme</t>
  </si>
  <si>
    <t>Boni de liquidation +/-</t>
  </si>
  <si>
    <t>Sens du boni</t>
  </si>
  <si>
    <t>Rachats -</t>
  </si>
  <si>
    <t>Distribution de résultats -</t>
  </si>
  <si>
    <t>Répartition d'actifs -</t>
  </si>
  <si>
    <t>Autres éléments +/-</t>
  </si>
  <si>
    <t>Capital en fin d'exercice</t>
  </si>
  <si>
    <t>Sens des autres éléments</t>
  </si>
  <si>
    <t>Nombre de titres en portefeuille</t>
  </si>
  <si>
    <t>% de parts au porteur</t>
  </si>
  <si>
    <t>% de parts au nominatif</t>
  </si>
  <si>
    <t>Total Actif</t>
  </si>
  <si>
    <t>Total Passif</t>
  </si>
  <si>
    <t xml:space="preserve">X </t>
  </si>
  <si>
    <t xml:space="preserve">Pays de résidence </t>
  </si>
  <si>
    <t>périodicité de publication de la valeur liquidative</t>
  </si>
  <si>
    <t>nominatif ou porteur</t>
  </si>
  <si>
    <t>Type détenteur</t>
  </si>
  <si>
    <t>Devise d'enregistrement du titre</t>
  </si>
  <si>
    <t>Produits sur instruments financiers à terme</t>
  </si>
  <si>
    <t>0010</t>
  </si>
  <si>
    <t>PROD' ou 'TEST'</t>
  </si>
  <si>
    <t>0020</t>
  </si>
  <si>
    <t>Indicateur HEDGE fund</t>
  </si>
  <si>
    <t>date de derniere VL</t>
  </si>
  <si>
    <t>Contenu de la déclaration</t>
  </si>
  <si>
    <t>Durée initiale</t>
  </si>
  <si>
    <t>1010</t>
  </si>
  <si>
    <t>1030</t>
  </si>
  <si>
    <t>1060</t>
  </si>
  <si>
    <t>1050</t>
  </si>
  <si>
    <t xml:space="preserve">Produits sur titres de créances </t>
  </si>
  <si>
    <t>Produits sur obligation et valeurs assimilées</t>
  </si>
  <si>
    <t>Total produit sur opérations financières</t>
  </si>
  <si>
    <t>Signe sur Produits sur actions et val. assimilées</t>
  </si>
  <si>
    <t>Signe sur Produits sur obligation et valeurs assimilées</t>
  </si>
  <si>
    <t>Signe sur crédit d'impôt</t>
  </si>
  <si>
    <t xml:space="preserve">Signe sur Produits sur titres de créances </t>
  </si>
  <si>
    <t>Signe sur Produits sur acquisitions et cessions temporaires de titres</t>
  </si>
  <si>
    <t>Signe sur Produits sur instruments financiers à terme</t>
  </si>
  <si>
    <t>Signe sur Autres produits financiers</t>
  </si>
  <si>
    <t>Signe sur Total produit sur opérations financières</t>
  </si>
  <si>
    <t>"+" ou "-"</t>
  </si>
  <si>
    <t>Signe sur charges sur acquisitions et cessions temporaires de titre</t>
  </si>
  <si>
    <t>Charge sur instruments financiers à terme</t>
  </si>
  <si>
    <t>Signe sur Charge sur instruments financiers à terme</t>
  </si>
  <si>
    <t>Charges sur dettes financières</t>
  </si>
  <si>
    <t>Signe sur  Charges sur dettes financières</t>
  </si>
  <si>
    <t>Signe sur Autres charges financières</t>
  </si>
  <si>
    <t>Total charges sur opérations financières</t>
  </si>
  <si>
    <t>Signe sur Total charges sur opérations financières</t>
  </si>
  <si>
    <t>Frais de transaction</t>
  </si>
  <si>
    <t>"+", "-"</t>
  </si>
  <si>
    <t>Différence estimation des dépots et instruments financiers exercice N</t>
  </si>
  <si>
    <t>sens de la Différence estimation des dépots et instruments financiers exercice N</t>
  </si>
  <si>
    <t>Différence estimation des dépots et instruments financiers exercice N-1</t>
  </si>
  <si>
    <t>Sens de la Différence estimation des dépots et instruments financiers exercice N-1</t>
  </si>
  <si>
    <t>Resultat net de l'exercice avant compte de régularisation</t>
  </si>
  <si>
    <t>Sens des Autres éléments</t>
  </si>
  <si>
    <t>3020</t>
  </si>
  <si>
    <t>Produits sur dépots et comptes financiers</t>
  </si>
  <si>
    <t>signe sur Produits sur dépots et comptes financiers</t>
  </si>
  <si>
    <t>Produits sur instruments financiers de capital investissement</t>
  </si>
  <si>
    <t>Signe total produit sur opérations financières</t>
  </si>
  <si>
    <t>Signe sur Charges sur instruments financiers à terme</t>
  </si>
  <si>
    <t>Signe sur autres charges financières</t>
  </si>
  <si>
    <t>Signe sur total charge sur opérations financières</t>
  </si>
  <si>
    <t>Résultat sur opérations financières</t>
  </si>
  <si>
    <t>Signe sur Résultat sur opérations financières</t>
  </si>
  <si>
    <t>Autres produits</t>
  </si>
  <si>
    <t>Frais de gestion</t>
  </si>
  <si>
    <t>Signe du résultat net de l'exercise</t>
  </si>
  <si>
    <t>signe de la régularisation des revenus de l'exercice</t>
  </si>
  <si>
    <t>Résultat</t>
  </si>
  <si>
    <t>Signe résultat</t>
  </si>
  <si>
    <t xml:space="preserve">Résultat net de l'exercice </t>
  </si>
  <si>
    <t xml:space="preserve">Régularisation des revenus de l'exercice </t>
  </si>
  <si>
    <t>Signe Résultat de l'exercice</t>
  </si>
  <si>
    <t>Signe des résultats capitalisés</t>
  </si>
  <si>
    <t>Plus Values réalisées sur instruments financiers à terme +</t>
  </si>
  <si>
    <t>Moins values réalisées sur instruments financiers de capital investissement -</t>
  </si>
  <si>
    <t>O(1)</t>
  </si>
  <si>
    <t>Charges sur acquisitions et cessions temporaires de titre</t>
  </si>
  <si>
    <t>Frais de gestion et dotation amortissement</t>
  </si>
  <si>
    <t>Frais de gestion pris en charge par l'entreprise</t>
  </si>
  <si>
    <t>Signe sur Instruments financiers de capital investissement</t>
  </si>
  <si>
    <t>1040</t>
  </si>
  <si>
    <t xml:space="preserve">Taille de l'enregistrement </t>
  </si>
  <si>
    <t>4020</t>
  </si>
  <si>
    <t>4010</t>
  </si>
  <si>
    <t>4030</t>
  </si>
  <si>
    <t>Détail Situation comptable</t>
  </si>
  <si>
    <t xml:space="preserve">Détail Situation comptable </t>
  </si>
  <si>
    <t>Comptes de résultats FCPR (annuel) partie 1</t>
  </si>
  <si>
    <t>Comptes de résultats FCPR (annuel) partie 2</t>
  </si>
  <si>
    <t>Caractéristiques du déclarant</t>
  </si>
  <si>
    <t>Caractéristiques du remettant</t>
  </si>
  <si>
    <t>Déclaration de  la situation comptable</t>
  </si>
  <si>
    <t>Déclaration du compte de résultat pour FCPR</t>
  </si>
  <si>
    <t>Situation Comptable</t>
  </si>
  <si>
    <t xml:space="preserve">La remise - de production (P) ou de test (T)  </t>
  </si>
  <si>
    <t>Date de création de la remise</t>
  </si>
  <si>
    <t>Heure de création de la remise</t>
  </si>
  <si>
    <t>Type du fichier</t>
  </si>
  <si>
    <t>'O' ou 'N'</t>
  </si>
  <si>
    <t>Code d'enrg. de détail du fichier logique Déclarant</t>
  </si>
  <si>
    <t>3010</t>
  </si>
  <si>
    <t xml:space="preserve">Résultat </t>
  </si>
  <si>
    <t>Signe Résultat</t>
  </si>
  <si>
    <t>3030</t>
  </si>
  <si>
    <t>Plus-values réalisées sur dépots et instruments financiers</t>
  </si>
  <si>
    <t>Plus-values réalisées sur instruments financiers à terme</t>
  </si>
  <si>
    <t>Moins-values réalisées sur instruments financiers à terme</t>
  </si>
  <si>
    <t>3050</t>
  </si>
  <si>
    <t>3060</t>
  </si>
  <si>
    <t>P','N'</t>
  </si>
  <si>
    <t>3040</t>
  </si>
  <si>
    <t>Enregistrement comptes de résultat  (1/3)</t>
  </si>
  <si>
    <t>Enregistrement comptes de résultat  (2/3)</t>
  </si>
  <si>
    <t>Enregistrement comptes de résultat  (3/3)</t>
  </si>
  <si>
    <t xml:space="preserve">Identification du Remettant </t>
  </si>
  <si>
    <t xml:space="preserve">Identification du Déclarant </t>
  </si>
  <si>
    <t>Détention de parts</t>
  </si>
  <si>
    <t>Date arrêté</t>
  </si>
  <si>
    <t>(1) Dans certains cas ces rubriques sont facultatives</t>
  </si>
  <si>
    <t>CR et TEAN pour OPCVM à VG, d'epargne salariale ou FCIMT</t>
  </si>
  <si>
    <t xml:space="preserve">Signe sur Produits sur dépots et comptes financiers </t>
  </si>
  <si>
    <t>Moins-values réalisées sur sur dépots et instruments financiers</t>
  </si>
  <si>
    <t>4040</t>
  </si>
  <si>
    <t>4060</t>
  </si>
  <si>
    <t>Comptes de résultats FCPR (annuel) partie 3</t>
  </si>
  <si>
    <t>Enregistrement comptes de résultat (1/3)</t>
  </si>
  <si>
    <t>Enregistrement comptes de résultat (2/3)</t>
  </si>
  <si>
    <t>Enregistrement comptes de résultat (3/3)</t>
  </si>
  <si>
    <t xml:space="preserve">N° SIREN du remettant communiqué à l'accréditation </t>
  </si>
  <si>
    <t>donnée liée au type de fichier prend la valeur 'PROD' ou 'TEST')</t>
  </si>
  <si>
    <t xml:space="preserve">- peu de restrictions en matière d'investissement; </t>
  </si>
  <si>
    <t>- très large utilisation des produits dérivés, des ventes à découvert et des effets de levier;</t>
  </si>
  <si>
    <t>- commissions de superformance pour les gérants;</t>
  </si>
  <si>
    <t>- investissement pour une partie (ou la totalité) des actifs dans d'autres "hedge funds".</t>
  </si>
  <si>
    <t>voir tableau de nomenclature 11</t>
  </si>
  <si>
    <t>cf. nom. 11</t>
  </si>
  <si>
    <t>cf instructions ci-après  (1)</t>
  </si>
  <si>
    <t>INFORMATIONS SITUATION COMPTABLE VOLET 1  "PORTEFEUILLE TITRES"</t>
  </si>
  <si>
    <t>voir tableau de nomenclature 2</t>
  </si>
  <si>
    <t>cf. nom. 2</t>
  </si>
  <si>
    <t xml:space="preserve">Codes Isin ou Générique </t>
  </si>
  <si>
    <t xml:space="preserve">En principe identique au code externe si c'est ISIN, sinon  le prropre code interne du remettant </t>
  </si>
  <si>
    <t>Indicateur de produit synthétique ou échange financier adossé</t>
  </si>
  <si>
    <t>Sens du contrat</t>
  </si>
  <si>
    <t>Ne concerne que les instruments financiers à terme. Peut prendre la valeur A pour "acheteuse" et V pour "vendeuse".</t>
  </si>
  <si>
    <t>Nature du titre</t>
  </si>
  <si>
    <t>voir tableau de nomenclature 4</t>
  </si>
  <si>
    <t>cf. nom. 4</t>
  </si>
  <si>
    <t xml:space="preserve">ne concerne les FCPE et SICAVAS.  </t>
  </si>
  <si>
    <t>15 caractères y compris les décimales. Pour les IFT, ce champ correspond au nombre d'engagements à termes ou conditionnels</t>
  </si>
  <si>
    <t>Nombre de décimales</t>
  </si>
  <si>
    <t>Nombre de chiffres derrière la virgule (autorisé jusqu'à 9 décimales)</t>
  </si>
  <si>
    <t>0 à 9</t>
  </si>
  <si>
    <t xml:space="preserve">Différence d'estimation </t>
  </si>
  <si>
    <t>En cents d'Euros</t>
  </si>
  <si>
    <t>Sens différence d'estimation</t>
  </si>
  <si>
    <t>Signe différence d'estimation précédente ('+','-')</t>
  </si>
  <si>
    <t>Cours du titre  de la dernière VL</t>
  </si>
  <si>
    <t>15 caractères y compris les décimales.</t>
  </si>
  <si>
    <t>Montant du nominal ou notionnel. En cents d'euros</t>
  </si>
  <si>
    <t xml:space="preserve">ne concerne que les Instruments financiers à terme. </t>
  </si>
  <si>
    <t>Encours en cents d'euros</t>
  </si>
  <si>
    <t>Valeur de marché ou valeur contractuelle des titres (y compris coupon couru). Pour les instruments financiers à terme, ce champ correspond aux plus ou moins values.</t>
  </si>
  <si>
    <t>Coupon couru en cents d'euros</t>
  </si>
  <si>
    <t xml:space="preserve">(1) obligatoire sauf opérations N° 21,22 et 26 </t>
  </si>
  <si>
    <t>(2) obligatoire sauf pour opérations N°21, 22 et 26  et pour instruments financiers à terme</t>
  </si>
  <si>
    <t xml:space="preserve"> Données obligatoires si opérations  temporaires sur titres et opérations de cessions sur instruments financiers</t>
  </si>
  <si>
    <t>cf. nom. 13</t>
  </si>
  <si>
    <t>IDENTIFIANT REMETTANT</t>
  </si>
  <si>
    <t>IDENTIFIANT DECLARANT</t>
  </si>
  <si>
    <t>ENREGISTREMENT DE TYPE DECLARANT - SITUATION COMPTABLE (Volet 1 - titre à titre) : 1010</t>
  </si>
  <si>
    <t>cf nom 13</t>
  </si>
  <si>
    <t>titre de l'entreprise et des entreprises liées</t>
  </si>
  <si>
    <t>A,V ou "space"</t>
  </si>
  <si>
    <t>INFORMATIONS SITUATION COMPTABLE VOLETS 2 et 3  "AUTRES COMPOSANTS ACTIF ET PASSIF"</t>
  </si>
  <si>
    <t>INFORMATIONS SITUATION COMPTABLE VOLETS 4 et 4a  "DONNEES COMPLEMENTAIRES ET DETENTEUR DE PARTS"</t>
  </si>
  <si>
    <t>sur la période écoulée depuis la  VL utilisée pour la précédente statistique</t>
  </si>
  <si>
    <t xml:space="preserve">Total de l'actif net de toutes les catégories de parts du produit </t>
  </si>
  <si>
    <t>Nombre de chiffres derrière la virgule (1)</t>
  </si>
  <si>
    <t>00000-10000</t>
  </si>
  <si>
    <t>Total de bilan à l'actif du produit</t>
  </si>
  <si>
    <t>Total  de bilan au passif du produit</t>
  </si>
  <si>
    <t>Secteur institutionnel des détenteurs au porteur ou nominatif</t>
  </si>
  <si>
    <t>Encours détenu  en cents d'euros</t>
  </si>
  <si>
    <t>Crédit d'impôts</t>
  </si>
  <si>
    <t xml:space="preserve">en cents d'euros  </t>
  </si>
  <si>
    <t xml:space="preserve">en cents d'euros </t>
  </si>
  <si>
    <t>en cents d'euros - uniquement pour les FCPE</t>
  </si>
  <si>
    <t>en cents d'euros</t>
  </si>
  <si>
    <t>en cents d'euros, toujours positif</t>
  </si>
  <si>
    <t>en cents d'euros, toujours négatif</t>
  </si>
  <si>
    <t>en cents d'euros, toujours positif - uniquement pour FCPE</t>
  </si>
  <si>
    <t>Signe Résultat net de l'exercice avant compte de régulation</t>
  </si>
  <si>
    <t>PRODUITS SUR OPERATIONS FINANCIERES : 3010</t>
  </si>
  <si>
    <t>Partie 1 : 3040</t>
  </si>
  <si>
    <t>PRODUITS SUR OPERATIONS FINANCIERES: 4010</t>
  </si>
  <si>
    <t xml:space="preserve">COMPTES DE RESULTATS DES FCPR </t>
  </si>
  <si>
    <t>Partie 1 : 4040</t>
  </si>
  <si>
    <t>CR et TEC pour FCPR</t>
  </si>
  <si>
    <t>Tableau d'évolution du capital  FCPR partie 1</t>
  </si>
  <si>
    <r>
      <t>Tableau d'évolution du capital  FCPR partie 2</t>
    </r>
    <r>
      <rPr>
        <b/>
        <sz val="10"/>
        <rFont val="Arial"/>
        <family val="2"/>
      </rPr>
      <t/>
    </r>
  </si>
  <si>
    <r>
      <t>Tableau d'évolution du capital  FCPR partie 3</t>
    </r>
    <r>
      <rPr>
        <b/>
        <sz val="10"/>
        <rFont val="Arial"/>
        <family val="2"/>
      </rPr>
      <t/>
    </r>
  </si>
  <si>
    <t>Enregistrement Tableau d'évolution du capital (1/3)</t>
  </si>
  <si>
    <t>Enregistrement Tableau d'évolution du capital (2/3)</t>
  </si>
  <si>
    <t>Enregistrement Tableau d'évolution du capital (3/3)</t>
  </si>
  <si>
    <t xml:space="preserve"> Déclaration Tableau d'évolution du capital pour FCPR</t>
  </si>
  <si>
    <t>Indicateur de production ou test</t>
  </si>
  <si>
    <t>voir tableau de nomenclature 1</t>
  </si>
  <si>
    <r>
      <t>si stat. Mensuelle : AAAAMM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(01-12); si stat. Trimestrielle :  AAAAMM où MM = dernier mois du trimestre (03,06,09,12); si stat. Semestrielle : AAAAMM où MM = dernier mois du semestre (06,12); si stat. Annuelle : AAAAMM où MM = mois de l'exercice comptable du fonds</t>
    </r>
  </si>
  <si>
    <t>cf.nom 1</t>
  </si>
  <si>
    <t>ENREGISTREMENT DE TYPE EN-TETE REMETTANT : 0010</t>
  </si>
  <si>
    <t>ENREGISTREMENT DE TYPE EN-TETE DECLARANT : 0020</t>
  </si>
  <si>
    <t>ENREGISTREMENT DE TYPE DECLARATION - SITUATION COMPTABLE  autres composantes de l'actif) : 1030</t>
  </si>
  <si>
    <r>
      <t xml:space="preserve">Code ISIN </t>
    </r>
    <r>
      <rPr>
        <b/>
        <sz val="10"/>
        <rFont val="Arial"/>
        <family val="2"/>
      </rPr>
      <t xml:space="preserve"> (Part Principale)</t>
    </r>
  </si>
  <si>
    <t>voir tableau de nomenclature 7</t>
  </si>
  <si>
    <t xml:space="preserve">cf. nom. 7 </t>
  </si>
  <si>
    <t xml:space="preserve">voir tableau de nomenclature 12 </t>
  </si>
  <si>
    <t xml:space="preserve">cf. nom 12 </t>
  </si>
  <si>
    <t>voir tableau de nomenclature 03</t>
  </si>
  <si>
    <t>cf. nom 03</t>
  </si>
  <si>
    <t>ENREGISTREMENT DE TYPE DECLARATION - SITUATION COMPTABLE ( autres composantes du passif) : 1040</t>
  </si>
  <si>
    <t>voir tableau de nomenclature 8</t>
  </si>
  <si>
    <t xml:space="preserve">cf. nom. 8 </t>
  </si>
  <si>
    <t xml:space="preserve">Toutes catégories de parts  confondues (1) </t>
  </si>
  <si>
    <t>ENREGISTREMENT DE TYPE DECLARATION  - SITUATION COMPTABLE - détention de part :1060</t>
  </si>
  <si>
    <t>voir tableau de nomenclature 12</t>
  </si>
  <si>
    <t xml:space="preserve"> CHARGES ET RESULTATS SUR OPERATION FINANCIERE : 3020</t>
  </si>
  <si>
    <t>Autres rubriques du compte de résultat et résultats : 3030</t>
  </si>
  <si>
    <t xml:space="preserve"> Partie 2 : 3050</t>
  </si>
  <si>
    <t xml:space="preserve"> Différence estimation des instruments financiers  à terme exercice N</t>
  </si>
  <si>
    <t>Sens de la  Différence estimation des instruments financiers à terme exercice N</t>
  </si>
  <si>
    <t xml:space="preserve"> Différence estimation des instruments financiers à terme exercice N-1</t>
  </si>
  <si>
    <t>Sens de la  Différence estimation des instruments financiers à terme exercice N-1</t>
  </si>
  <si>
    <t>Partie 3 : 3060</t>
  </si>
  <si>
    <t>CHARGES ET RESULTATS SUR OPERATIONS FINANCIERES : 4020</t>
  </si>
  <si>
    <t>AUTRES RUBRIQUES ET RESULTATS : 4030</t>
  </si>
  <si>
    <t>Plus values réalisées sur instruments financiers de capital investissement +</t>
  </si>
  <si>
    <t>Partie 2 : 4050</t>
  </si>
  <si>
    <t>Partie 3 : 4060</t>
  </si>
  <si>
    <t>SC : situation comptable</t>
  </si>
  <si>
    <t>FR0000000001 pour la part A</t>
  </si>
  <si>
    <t>CR : compte de résultat</t>
  </si>
  <si>
    <t>TEAN : tableau évolution actif net</t>
  </si>
  <si>
    <t>FR0000000003 pour la part C</t>
  </si>
  <si>
    <t>CR</t>
  </si>
  <si>
    <t>TEAN</t>
  </si>
  <si>
    <t>exemple</t>
  </si>
  <si>
    <r>
      <t>Exemple</t>
    </r>
    <r>
      <rPr>
        <i/>
        <sz val="10"/>
        <rFont val="Arial"/>
        <family val="2"/>
      </rPr>
      <t xml:space="preserve"> : pour un "produit" ayant 3 catégories de parts avec les ISIN</t>
    </r>
  </si>
  <si>
    <r>
      <t xml:space="preserve">FR0000000002 </t>
    </r>
    <r>
      <rPr>
        <i/>
        <sz val="10"/>
        <rFont val="Arial"/>
        <family val="2"/>
      </rPr>
      <t>pour la part B (et part principale)</t>
    </r>
  </si>
  <si>
    <r>
      <t xml:space="preserve">Une déclaration </t>
    </r>
    <r>
      <rPr>
        <b/>
        <u/>
        <sz val="10"/>
        <rFont val="Arial"/>
        <family val="2"/>
      </rPr>
      <t>détaillée portant sur la SC</t>
    </r>
    <r>
      <rPr>
        <sz val="10"/>
        <rFont val="Arial"/>
        <family val="2"/>
      </rPr>
      <t xml:space="preserve"> doit avoir la structure suivante :</t>
    </r>
  </si>
  <si>
    <r>
      <t>Une déclaration</t>
    </r>
    <r>
      <rPr>
        <b/>
        <u/>
        <sz val="10"/>
        <rFont val="Arial"/>
        <family val="2"/>
      </rPr>
      <t xml:space="preserve"> allégée portant sur la SC</t>
    </r>
    <r>
      <rPr>
        <sz val="10"/>
        <rFont val="Arial"/>
        <family val="2"/>
      </rPr>
      <t xml:space="preserve"> doit avoir la structure suivante :</t>
    </r>
  </si>
  <si>
    <r>
      <t>Une déclaration</t>
    </r>
    <r>
      <rPr>
        <b/>
        <u/>
        <sz val="10"/>
        <rFont val="Arial"/>
        <family val="2"/>
      </rPr>
      <t xml:space="preserve"> annuelle portant sur le CR/TEAN</t>
    </r>
    <r>
      <rPr>
        <sz val="10"/>
        <rFont val="Arial"/>
        <family val="2"/>
      </rPr>
      <t xml:space="preserve"> doit avoir la structure suivante :</t>
    </r>
  </si>
  <si>
    <r>
      <t xml:space="preserve">Une déclaration de </t>
    </r>
    <r>
      <rPr>
        <b/>
        <u/>
        <sz val="10"/>
        <rFont val="Arial"/>
        <family val="2"/>
      </rPr>
      <t>passif</t>
    </r>
    <r>
      <rPr>
        <sz val="10"/>
        <rFont val="Arial"/>
        <family val="2"/>
      </rPr>
      <t xml:space="preserve"> doit avoir la structure suivante</t>
    </r>
  </si>
  <si>
    <t>(nota : autant d'enregistrements 0020 que de déclarants dans la remise)</t>
  </si>
  <si>
    <t>1 enregistrement 0010</t>
  </si>
  <si>
    <r>
      <t xml:space="preserve">1 enregistrement 0020  avec ISIN de la part Principale </t>
    </r>
    <r>
      <rPr>
        <b/>
        <sz val="10"/>
        <rFont val="Arial"/>
        <family val="2"/>
      </rPr>
      <t>FR0000000002</t>
    </r>
  </si>
  <si>
    <t>0 à x enregistrement 1010</t>
  </si>
  <si>
    <t>0 à x enregistrement 1030</t>
  </si>
  <si>
    <t>1 à x enregistrement 1040</t>
  </si>
  <si>
    <t>1 seul enregistrement 1050</t>
  </si>
  <si>
    <t>0 à x enregistrement 1060</t>
  </si>
  <si>
    <r>
      <t xml:space="preserve">1 enregistrement 0020  avec ISIN de la Part Principale </t>
    </r>
    <r>
      <rPr>
        <b/>
        <sz val="10"/>
        <rFont val="Arial"/>
        <family val="2"/>
      </rPr>
      <t>FR0000000002</t>
    </r>
    <r>
      <rPr>
        <sz val="10"/>
        <rFont val="Arial"/>
        <family val="2"/>
      </rPr>
      <t xml:space="preserve"> </t>
    </r>
  </si>
  <si>
    <t>1 enregistrement 3010</t>
  </si>
  <si>
    <t>1 enregistrement 3020</t>
  </si>
  <si>
    <t>1 enregistrement 3030</t>
  </si>
  <si>
    <t>1 enregistrement 3040</t>
  </si>
  <si>
    <t>1 enregistrement 3050</t>
  </si>
  <si>
    <t>1 enregistrement 3060</t>
  </si>
  <si>
    <t>(nota : autant d'enregistrements 0020 que parts principales déclarées)</t>
  </si>
  <si>
    <t xml:space="preserve">1 enregistrement 0010 </t>
  </si>
  <si>
    <t>0010 en-tête remettant</t>
  </si>
  <si>
    <t>2010 FR01…..</t>
  </si>
  <si>
    <t>2010 FR02….</t>
  </si>
  <si>
    <t>2010 FR03…..</t>
  </si>
  <si>
    <t>TEC : tableau évolution capital</t>
  </si>
  <si>
    <r>
      <t>Une déclaration</t>
    </r>
    <r>
      <rPr>
        <b/>
        <u/>
        <sz val="10"/>
        <rFont val="Arial"/>
        <family val="2"/>
      </rPr>
      <t xml:space="preserve"> annuelle portant sur le CR/TEC</t>
    </r>
    <r>
      <rPr>
        <sz val="10"/>
        <rFont val="Arial"/>
        <family val="2"/>
      </rPr>
      <t xml:space="preserve"> doit avoir la structure suivante :</t>
    </r>
  </si>
  <si>
    <t>1 enregistrement 4010</t>
  </si>
  <si>
    <t>1 enregistrement 4020</t>
  </si>
  <si>
    <t>1 enregistrement 4030</t>
  </si>
  <si>
    <t>1 enregistrement 4040</t>
  </si>
  <si>
    <t>1 enregistrement 4050</t>
  </si>
  <si>
    <t>1 enregistrement 4060</t>
  </si>
  <si>
    <t>TEC</t>
  </si>
  <si>
    <t>% de parts au porteur  (exemple 10000 pour 100,00 ou 09812 pour 98,12)</t>
  </si>
  <si>
    <t>% de parts  au nominatif  (exemple 10000 pour 100,00 ou 09812 pour 98,12)</t>
  </si>
  <si>
    <t xml:space="preserve"> TABLEAU D'EVOLUTION DU CAPITAL DES FCPR </t>
  </si>
  <si>
    <t>1 enregistrement 0020  avec ISIN de la SCPI</t>
  </si>
  <si>
    <t>1 à x enregistrement 1020</t>
  </si>
  <si>
    <t>INFORMATIONS SITUATION COMPTABLE VOLET 1 bis  "PARC IMMOBILIER"</t>
  </si>
  <si>
    <t>ENREGISTREMENT DE TYPE DECLARANT - SITUATION COMPTABLE (Volet 1 bis - Bien Immobilier par Bien Immobilier) : 1020</t>
  </si>
  <si>
    <t>Codes  Générique  du Bien Immobilier</t>
  </si>
  <si>
    <t>Coage propre pour chaque bien immobilier</t>
  </si>
  <si>
    <t>Titre à caractère immobilier</t>
  </si>
  <si>
    <t>Ne conerne que les OPCI</t>
  </si>
  <si>
    <t>Devise du nominal ou notionnel</t>
  </si>
  <si>
    <t xml:space="preserve">Valeur historique du bien immobilier </t>
  </si>
  <si>
    <t xml:space="preserve">Valeur estimée du bien immobilier </t>
  </si>
  <si>
    <t>Bien Immobilier</t>
  </si>
  <si>
    <t>Déclaration du Parc Immobilier pour les SCPI et OPCI</t>
  </si>
  <si>
    <t>Comptes de résultats SCPI (annuel) partie 1</t>
  </si>
  <si>
    <t>Comptes de résultats SCPI (annuel) partie 2</t>
  </si>
  <si>
    <t>Comptes de résultats SCPI (annuel) partie 3</t>
  </si>
  <si>
    <t>Tableau de variation des capitaux propres  SCPI partie 1</t>
  </si>
  <si>
    <t>Tableau de variation des capitaux propres  SCPI partie 2</t>
  </si>
  <si>
    <t>Tableau de variation des capitaux propres  SCPI partie 3</t>
  </si>
  <si>
    <t>Enregistrement Tableau de variation des capitaux propres (1/3)</t>
  </si>
  <si>
    <t>Enregistrement Tableau de variation des capitaux propres (2/3)</t>
  </si>
  <si>
    <t>Enregistrement Tableau de variation des capitaux propres (3/3)</t>
  </si>
  <si>
    <t>Déclaration du compte de résultat pour SCPI</t>
  </si>
  <si>
    <t xml:space="preserve"> Déclaration Tableau de variation de capitaux propres pour SCPI</t>
  </si>
  <si>
    <t>Comptes de résultats OPCI (annuel) partie 1</t>
  </si>
  <si>
    <t>Comptes de résultats OPCI (annuel) partie 2</t>
  </si>
  <si>
    <t>Comptes de résultats OPCI (annuel) partie 3</t>
  </si>
  <si>
    <t>Déclaration du compte de résultat pour OCPI</t>
  </si>
  <si>
    <t>Tableau d'évolution de l'actif net OPCI partie 1</t>
  </si>
  <si>
    <t>Tableau d'évolution de l'actif net OPCI partie 2</t>
  </si>
  <si>
    <t>Tableau d'évolution de l'actif net OPCI partie 3</t>
  </si>
  <si>
    <t xml:space="preserve"> Déclaration Tableau d'évolution de l'actif net OPCI</t>
  </si>
  <si>
    <t>Différence de change</t>
  </si>
  <si>
    <t>Sens de différence de change</t>
  </si>
  <si>
    <t>Montant du nominal ou notionnel. En centimes de devises</t>
  </si>
  <si>
    <t>(2) obligatoire sauf (pour opérations N°21, 22 et 26)  ou (pour instruments financiers à terme)</t>
  </si>
  <si>
    <t>INFORMATIONS SITUATION COMPTABLE enregistrement  "PORTEFEUILLE TITRES"</t>
  </si>
  <si>
    <t>ENREGISTREMENT TITRE A TITRE : 1010</t>
  </si>
  <si>
    <t>INFORMATIONS SITUATION COMPTABLE enregistrements  "AUTRES COMPOSANTS ACTIF ET PASSIF"</t>
  </si>
  <si>
    <t>ENREGISTREMENT AUTRES COMPOSANTS DE L'ACTIF : 1030</t>
  </si>
  <si>
    <t>ENREGISTREMENT AUTRES COMPOSANTS DU PASSIF : 1040</t>
  </si>
  <si>
    <t>INFORMATIONS SITUATION COMPTABLE enregistrements "DONNEES COMPLEMENTAIRES ET DETENTEUR DE PARTS"</t>
  </si>
  <si>
    <r>
      <t>ENREGISTREMENT DONNEES COMPLEMENTAIRES :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1050</t>
    </r>
  </si>
  <si>
    <t>ENREGISTREMENT DETENTION DE PARTS :1060</t>
  </si>
  <si>
    <r>
      <t>1 à X enregistrement 2010</t>
    </r>
    <r>
      <rPr>
        <b/>
        <sz val="10"/>
        <rFont val="Arial"/>
        <family val="2"/>
      </rPr>
      <t xml:space="preserve"> </t>
    </r>
  </si>
  <si>
    <t>CR et TEAN pour OPCI</t>
  </si>
  <si>
    <t>Les rubriques 10 et 11 de l'enregistrement 1050 sont facultatives. Toutefois, si elles sont renseignées, il faut que la somme soit égale à 100.</t>
  </si>
  <si>
    <t>L'enregistrement 1060 n'est pas à construire même s'il y a 100% dans la rubrique 11 "% part au nominatif"</t>
  </si>
  <si>
    <t>cf. nom 13</t>
  </si>
  <si>
    <t xml:space="preserve"> Devise dans laquelle le bien est enregistré et évalué- nomenclature 13</t>
  </si>
  <si>
    <r>
      <t>O</t>
    </r>
    <r>
      <rPr>
        <vertAlign val="superscript"/>
        <sz val="10"/>
        <rFont val="Arial"/>
        <family val="2"/>
      </rPr>
      <t>1</t>
    </r>
  </si>
  <si>
    <r>
      <t>O</t>
    </r>
    <r>
      <rPr>
        <vertAlign val="superscript"/>
        <sz val="10"/>
        <rFont val="Arial"/>
        <family val="2"/>
      </rPr>
      <t>2</t>
    </r>
  </si>
  <si>
    <t>Code de la devise - nomenclature 13</t>
  </si>
  <si>
    <t>Code du pays  - nomenclature 13</t>
  </si>
  <si>
    <t>voir tableau de nomenclature 10-1</t>
  </si>
  <si>
    <t>cf. nom. 10-1</t>
  </si>
  <si>
    <t>voir tableau de nomenclature 10-2</t>
  </si>
  <si>
    <t xml:space="preserve">cf. nom. 10-2 </t>
  </si>
  <si>
    <t>Code de la devise (Norme ISO 4217) - nomenclature 13</t>
  </si>
  <si>
    <t>cf. nom.13</t>
  </si>
  <si>
    <t>Code du pays (Norme ISO 3166) - nomenclature 13</t>
  </si>
  <si>
    <t>voir tableau de nomenclature 9-1</t>
  </si>
  <si>
    <t>cf. nom. 9-1</t>
  </si>
  <si>
    <t>voir tableau de nomenclature 9-2</t>
  </si>
  <si>
    <t>cf. nom. 9-2</t>
  </si>
  <si>
    <r>
      <t>A,V ou</t>
    </r>
    <r>
      <rPr>
        <i/>
        <sz val="10"/>
        <rFont val="Arial"/>
        <family val="2"/>
      </rPr>
      <t xml:space="preserve"> * (étoile)</t>
    </r>
  </si>
  <si>
    <t>Codage propre pour chaque bien immobilier</t>
  </si>
  <si>
    <r>
      <t xml:space="preserve">Identifiant de l'OPCI ou de la SCPI Déclarant </t>
    </r>
    <r>
      <rPr>
        <b/>
        <i/>
        <sz val="10"/>
        <rFont val="Arial"/>
        <family val="2"/>
      </rPr>
      <t xml:space="preserve"> (Part Principale)</t>
    </r>
  </si>
  <si>
    <r>
      <t>ENREGISTREMENT DE TYPE DECLARATION COMPTABLE ( données complémentaires) :</t>
    </r>
    <r>
      <rPr>
        <i/>
        <u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>1050</t>
    </r>
  </si>
  <si>
    <r>
      <t xml:space="preserve">Code ISIN </t>
    </r>
    <r>
      <rPr>
        <b/>
        <i/>
        <sz val="10"/>
        <rFont val="Arial"/>
        <family val="2"/>
      </rPr>
      <t xml:space="preserve"> (Part Principale)</t>
    </r>
  </si>
  <si>
    <r>
      <t>cf.nom 1</t>
    </r>
    <r>
      <rPr>
        <i/>
        <sz val="10"/>
        <rFont val="Arial"/>
        <family val="2"/>
      </rPr>
      <t>4</t>
    </r>
  </si>
  <si>
    <r>
      <t>Code de la devise (Norme ISO 4217) - nomenclature 1</t>
    </r>
    <r>
      <rPr>
        <i/>
        <sz val="10"/>
        <rFont val="Arial"/>
        <family val="2"/>
      </rPr>
      <t>3</t>
    </r>
  </si>
  <si>
    <r>
      <t>cf. nom.1</t>
    </r>
    <r>
      <rPr>
        <i/>
        <sz val="10"/>
        <rFont val="Arial"/>
        <family val="2"/>
      </rPr>
      <t>3</t>
    </r>
  </si>
  <si>
    <r>
      <t>Code du pays (Norme ISO 3166) - nomenclature 1</t>
    </r>
    <r>
      <rPr>
        <i/>
        <sz val="10"/>
        <rFont val="Arial"/>
        <family val="2"/>
      </rPr>
      <t>3</t>
    </r>
  </si>
  <si>
    <r>
      <t>voir tableau de nomenclature 1</t>
    </r>
    <r>
      <rPr>
        <sz val="10"/>
        <rFont val="Arial"/>
        <family val="2"/>
      </rPr>
      <t>2</t>
    </r>
  </si>
  <si>
    <r>
      <t>cf. nom. 1</t>
    </r>
    <r>
      <rPr>
        <i/>
        <sz val="10"/>
        <rFont val="Arial"/>
        <family val="2"/>
      </rPr>
      <t>2</t>
    </r>
  </si>
  <si>
    <r>
      <t xml:space="preserve">Une déclaration </t>
    </r>
    <r>
      <rPr>
        <i/>
        <u/>
        <sz val="10"/>
        <rFont val="Arial"/>
        <family val="2"/>
      </rPr>
      <t>détaillée portant sur la SC</t>
    </r>
    <r>
      <rPr>
        <i/>
        <sz val="10"/>
        <rFont val="Arial"/>
        <family val="2"/>
      </rPr>
      <t xml:space="preserve"> doit avoir la structure suivante :</t>
    </r>
  </si>
  <si>
    <r>
      <t>Code du pays</t>
    </r>
    <r>
      <rPr>
        <b/>
        <i/>
        <sz val="10"/>
        <rFont val="Arial"/>
        <family val="2"/>
      </rPr>
      <t xml:space="preserve">  - nomenclature 13</t>
    </r>
  </si>
  <si>
    <r>
      <t xml:space="preserve">Une déclaration </t>
    </r>
    <r>
      <rPr>
        <b/>
        <i/>
        <u/>
        <sz val="10"/>
        <rFont val="Arial"/>
        <family val="2"/>
      </rPr>
      <t>détaillée portant sur la SC</t>
    </r>
    <r>
      <rPr>
        <i/>
        <sz val="10"/>
        <rFont val="Arial"/>
        <family val="2"/>
      </rPr>
      <t xml:space="preserve"> doit avoir la structure suivante :</t>
    </r>
  </si>
  <si>
    <r>
      <t xml:space="preserve">1 enregistrement 0020  avec ISIN de la part Principale </t>
    </r>
    <r>
      <rPr>
        <b/>
        <i/>
        <sz val="10"/>
        <rFont val="Arial"/>
        <family val="2"/>
      </rPr>
      <t>FR0000000002</t>
    </r>
  </si>
  <si>
    <r>
      <t>O</t>
    </r>
    <r>
      <rPr>
        <i/>
        <vertAlign val="superscript"/>
        <sz val="10"/>
        <rFont val="Arial"/>
        <family val="2"/>
      </rPr>
      <t>1</t>
    </r>
  </si>
  <si>
    <r>
      <t>O</t>
    </r>
    <r>
      <rPr>
        <i/>
        <vertAlign val="superscript"/>
        <sz val="10"/>
        <rFont val="Arial"/>
        <family val="2"/>
      </rPr>
      <t>2</t>
    </r>
  </si>
  <si>
    <t>Sens des transactions nettes</t>
  </si>
  <si>
    <t>Peut prendre la valeur A pour "Achat" et V pour "Vente"</t>
  </si>
  <si>
    <t>Montant des transactions nettes</t>
  </si>
  <si>
    <r>
      <t>A,V ou</t>
    </r>
    <r>
      <rPr>
        <i/>
        <sz val="10"/>
        <color theme="1"/>
        <rFont val="Arial"/>
        <family val="2"/>
      </rPr>
      <t xml:space="preserve"> * (étoile)</t>
    </r>
  </si>
  <si>
    <t>1020</t>
  </si>
  <si>
    <t>Délai de publication de la VL</t>
  </si>
  <si>
    <t>000 à 999</t>
  </si>
  <si>
    <r>
      <t xml:space="preserve">(1) seront considérés comme "Hedge Funds" les fonds qui répondront aux critères suivants de façon </t>
    </r>
    <r>
      <rPr>
        <b/>
        <sz val="10"/>
        <color theme="8" tint="-0.499984740745262"/>
        <rFont val="Arial"/>
        <family val="2"/>
      </rPr>
      <t>non</t>
    </r>
    <r>
      <rPr>
        <sz val="10"/>
        <rFont val="Arial"/>
        <family val="2"/>
      </rPr>
      <t xml:space="preserve"> cumulative : </t>
    </r>
  </si>
  <si>
    <t>Accomptes versés au cours de l'exercice sur + /- values nettes</t>
  </si>
  <si>
    <r>
      <t xml:space="preserve">Acomptes </t>
    </r>
    <r>
      <rPr>
        <sz val="10"/>
        <color rgb="FF0070C0"/>
        <rFont val="Arial"/>
        <family val="2"/>
      </rPr>
      <t xml:space="preserve">sur résultat </t>
    </r>
    <r>
      <rPr>
        <sz val="10"/>
        <rFont val="Arial"/>
        <family val="2"/>
      </rPr>
      <t>versés au titre de l'exercice</t>
    </r>
  </si>
  <si>
    <t>Distributions des plus et moins-values nettes</t>
  </si>
  <si>
    <r>
      <t xml:space="preserve">délai de publication de la VL </t>
    </r>
    <r>
      <rPr>
        <b/>
        <sz val="10"/>
        <rFont val="Arial"/>
        <family val="2"/>
      </rPr>
      <t xml:space="preserve">en nombre de jours ouvrés </t>
    </r>
  </si>
  <si>
    <t>Distribution de l'exercice anterieur sur plus ou moins-values nettes</t>
  </si>
  <si>
    <t>Acomptes sur résultat versés au titre de l'ex</t>
  </si>
  <si>
    <r>
      <t>Distribution de l’exercice antérieur</t>
    </r>
    <r>
      <rPr>
        <sz val="11"/>
        <rFont val="Times New Roman"/>
        <family val="1"/>
      </rPr>
      <t xml:space="preserve"> sur résultat</t>
    </r>
  </si>
  <si>
    <t>Accomptes versés au cours de l'exercice sur résultat</t>
  </si>
  <si>
    <t>TAVCP : tableau d'analyse de variation des capitaux propres</t>
  </si>
  <si>
    <t>1 enregistrement 6010</t>
  </si>
  <si>
    <t>1 enregistrement 6020</t>
  </si>
  <si>
    <t>1 enregistrement 6030</t>
  </si>
  <si>
    <t>1 enregistrement 6040</t>
  </si>
  <si>
    <t>1 enregistrement 6050</t>
  </si>
  <si>
    <t>1 enregistrement 6060</t>
  </si>
  <si>
    <r>
      <t xml:space="preserve">1 enregistrement 0020  avec ISIN de la Part Principale </t>
    </r>
    <r>
      <rPr>
        <b/>
        <sz val="10"/>
        <color rgb="FF0070C0"/>
        <rFont val="Arial"/>
        <family val="2"/>
      </rPr>
      <t>FR0000000002</t>
    </r>
    <r>
      <rPr>
        <sz val="10"/>
        <color rgb="FF0070C0"/>
        <rFont val="Arial"/>
        <family val="2"/>
      </rPr>
      <t xml:space="preserve"> </t>
    </r>
  </si>
  <si>
    <t>COMPTE RESULTAT DES SCPI</t>
  </si>
  <si>
    <t>CHARGES SUR ACTIVITES IMMOBILIERES  EXPLOITATION ET FINANCIERES: 6010</t>
  </si>
  <si>
    <t>6010</t>
  </si>
  <si>
    <t>Charges ayant leur contrepartie en produits</t>
  </si>
  <si>
    <t>Signe Charges ayant leur contrepartie en produits</t>
  </si>
  <si>
    <t>Charges d'entretien du patrimoine locatif</t>
  </si>
  <si>
    <t>Signe Charges d'entretien du patrimoine locatif</t>
  </si>
  <si>
    <t>Grosses réparations</t>
  </si>
  <si>
    <t>Signe Grosses réparations</t>
  </si>
  <si>
    <t>Autres charges immobilières</t>
  </si>
  <si>
    <t>Signe Autres charges immobilières</t>
  </si>
  <si>
    <t>Charges immobilières</t>
  </si>
  <si>
    <t>Signe Charges immobilières</t>
  </si>
  <si>
    <t>Diverses charges d'exploitation</t>
  </si>
  <si>
    <t>Signe diverses charges d'exploitation</t>
  </si>
  <si>
    <t>Dotations aux amortissements d'exploitation</t>
  </si>
  <si>
    <t>Signe dotation aux amortissements d'exploitation</t>
  </si>
  <si>
    <t>Dotations provisions pour créances douteuses</t>
  </si>
  <si>
    <t>Signe dotation provisions pour créances douteuses</t>
  </si>
  <si>
    <t>Dotations provisions pour grosses réparations</t>
  </si>
  <si>
    <t>Signe dotation provisions pour grosses réparations</t>
  </si>
  <si>
    <t xml:space="preserve">Autres charges </t>
  </si>
  <si>
    <t xml:space="preserve">Signe autres charges </t>
  </si>
  <si>
    <t>Charges d'exploitation de la société</t>
  </si>
  <si>
    <t>Signe charges d'exploitation de la société</t>
  </si>
  <si>
    <t>Charges financières diverses</t>
  </si>
  <si>
    <t>Signe charges financières diverses</t>
  </si>
  <si>
    <t>Dotations aux amortissements et aux provisions</t>
  </si>
  <si>
    <t>Signe dotations aux amortissements et aux provisions</t>
  </si>
  <si>
    <t>Charges financières</t>
  </si>
  <si>
    <t>Signe charges financières</t>
  </si>
  <si>
    <t>CHARGES SUR OPERATION FINANCIERE ET EXCEPTIONNELLE / ET PRODUITS ACTIVITE IMMOBILIERE: 6020</t>
  </si>
  <si>
    <t>6020</t>
  </si>
  <si>
    <t>Charges exceptionnelles</t>
  </si>
  <si>
    <t>Signe charges exceptionnelles</t>
  </si>
  <si>
    <t xml:space="preserve">Dotations aux amortissements et aux provisions </t>
  </si>
  <si>
    <t>Total des Charges</t>
  </si>
  <si>
    <t>Signe total des Charges</t>
  </si>
  <si>
    <t>Loyers</t>
  </si>
  <si>
    <t>Signe loyers</t>
  </si>
  <si>
    <t>Charges facturées</t>
  </si>
  <si>
    <t>Signe charges facturées</t>
  </si>
  <si>
    <t>Produits annexes</t>
  </si>
  <si>
    <t>Signe produits annexes</t>
  </si>
  <si>
    <t>Produits de l'activité immobilière</t>
  </si>
  <si>
    <t>Signe produits de l'activité immobilière</t>
  </si>
  <si>
    <t>Reprise d'amortissements d'exploitation</t>
  </si>
  <si>
    <t>Signe reprise d'amortissements d'exploitation</t>
  </si>
  <si>
    <t>Reprise de provisions pour créances douteuses</t>
  </si>
  <si>
    <t>Signe de reprise provisions pour créances douteuses</t>
  </si>
  <si>
    <t>Reprise de provisions pour grosses réparations</t>
  </si>
  <si>
    <t>Signe de reprise provisions pour grosses réparations</t>
  </si>
  <si>
    <t>PRODUITS SUR OPERATION  EXPLOITATION FINANCIERE ET EXCEPTIONNELLE / RESULTAT: 6030</t>
  </si>
  <si>
    <t>6030</t>
  </si>
  <si>
    <t>Transferts de charges d'exploitation</t>
  </si>
  <si>
    <t>Signe transferts de charges d'exploitation</t>
  </si>
  <si>
    <t xml:space="preserve">Autres produits </t>
  </si>
  <si>
    <t xml:space="preserve">Signe autres produits </t>
  </si>
  <si>
    <t>Autres produits d'exploitation</t>
  </si>
  <si>
    <t>Signe autres produits d'exploitation</t>
  </si>
  <si>
    <t>Produits financiers</t>
  </si>
  <si>
    <t>Signe produits financiers</t>
  </si>
  <si>
    <t>Reprise de provisions sur charges financières</t>
  </si>
  <si>
    <t>Signe reprise de provisions sur charges financières</t>
  </si>
  <si>
    <t>Produits exceptionnels</t>
  </si>
  <si>
    <t>Signe produits exceptionnels</t>
  </si>
  <si>
    <t>Reprise d'amortissements et provisions exceptionnels</t>
  </si>
  <si>
    <t>Signe reprise d'amortissements et provisions exceptionnels</t>
  </si>
  <si>
    <t>Total des Produits</t>
  </si>
  <si>
    <t>Signe total des Produits</t>
  </si>
  <si>
    <t>Resultat (benefice / perte)</t>
  </si>
  <si>
    <r>
      <t xml:space="preserve">Code ISIN </t>
    </r>
    <r>
      <rPr>
        <b/>
        <sz val="10"/>
        <color rgb="FF0070C0"/>
        <rFont val="Arial"/>
        <family val="2"/>
      </rPr>
      <t xml:space="preserve"> (Part Principale)</t>
    </r>
  </si>
  <si>
    <t>TABLEAU D'ANALYSE VARIATION CAPITAUX PROPRES</t>
  </si>
  <si>
    <t>Partie 1 : 6040</t>
  </si>
  <si>
    <t>6040</t>
  </si>
  <si>
    <t>Capital en cours de souscription</t>
  </si>
  <si>
    <t>Sens de capital en cours de souscription</t>
  </si>
  <si>
    <t>Primes d'émission</t>
  </si>
  <si>
    <t>Signe primes d'émission</t>
  </si>
  <si>
    <t>Primes d'émission en cours de souscription</t>
  </si>
  <si>
    <t>Signe primes d'émission en cours de souscription</t>
  </si>
  <si>
    <t>Prélèvement sur prime d'émission</t>
  </si>
  <si>
    <t>Signe prélèvement sur prime d'émission</t>
  </si>
  <si>
    <t xml:space="preserve"> Partie 2 : 6050</t>
  </si>
  <si>
    <t>6050</t>
  </si>
  <si>
    <t>Ecart de réévaluation</t>
  </si>
  <si>
    <t>Signe ecart de réevaluation</t>
  </si>
  <si>
    <t>Ecart sur dépréciation des immeubles d'actif</t>
  </si>
  <si>
    <t>Signe ecart sur dépréciation des immeubles d'actif</t>
  </si>
  <si>
    <t>Fonds de remboursement prélevé sur le résultat distribuable</t>
  </si>
  <si>
    <t>Signe fonds de remboursement prélevé sur le résultat distribuable</t>
  </si>
  <si>
    <t>+/- values réalisées sur cessions d'immeubles</t>
  </si>
  <si>
    <t>Signe +/- values réalisées sur cessions d'immeubles</t>
  </si>
  <si>
    <t>Partie 3 : 6060</t>
  </si>
  <si>
    <t>6060</t>
  </si>
  <si>
    <t>Réserves</t>
  </si>
  <si>
    <t>Signe réserves</t>
  </si>
  <si>
    <t>Report à nouveau</t>
  </si>
  <si>
    <t>Signe report à nouveau</t>
  </si>
  <si>
    <t>Signe résultat de l'exercice</t>
  </si>
  <si>
    <t>Acomptes sur distribution</t>
  </si>
  <si>
    <t>TOTAL GENERAL SITUATION DE CLOTURE</t>
  </si>
  <si>
    <r>
      <t>Capital souscrit</t>
    </r>
    <r>
      <rPr>
        <b/>
        <u/>
        <sz val="10"/>
        <color rgb="FF0070C0"/>
        <rFont val="Arial"/>
        <family val="2"/>
      </rPr>
      <t xml:space="preserve"> Fin exercice</t>
    </r>
  </si>
  <si>
    <t>COMPTE RESULTAT DES OPCI</t>
  </si>
  <si>
    <t>RESULTAT SUR ACTIVITES IMMOBILIERES : 5010</t>
  </si>
  <si>
    <t>5010</t>
  </si>
  <si>
    <t>Produits immobiliers</t>
  </si>
  <si>
    <t>Signe sur produits immobiliers</t>
  </si>
  <si>
    <t>Produits sur Parts et Actions des entités à caractère immobilier</t>
  </si>
  <si>
    <t>Signe sur produits sur Parts et Actions entités à caractère immob</t>
  </si>
  <si>
    <t>Autres produits sur actifs à caractère immobilier</t>
  </si>
  <si>
    <t>Signe sur Autres produits sur actifs à caractère immobilier</t>
  </si>
  <si>
    <t>Total produit sur activités immobilières</t>
  </si>
  <si>
    <t>Signe sur total produit activités immobilières</t>
  </si>
  <si>
    <t xml:space="preserve">Charges immobilières </t>
  </si>
  <si>
    <t>Signe sur charges immobilières</t>
  </si>
  <si>
    <t>Charges sur Parts et Actions des entités à caractère immobilier</t>
  </si>
  <si>
    <t>Signe sur Charges sur Parts et Actions entités à caractère immob</t>
  </si>
  <si>
    <t>Autres charges sur actifs à caractère immobilier</t>
  </si>
  <si>
    <t>Signe sur autres charges sur actifs à caractère immobilier</t>
  </si>
  <si>
    <t>Charges d'emprunt sur les actifs à caractère immobilier</t>
  </si>
  <si>
    <t>Signe sur charges d'emprunt sur les les actifs à caractère immob</t>
  </si>
  <si>
    <t>Total charges sur activités immobilières</t>
  </si>
  <si>
    <t>Signe sur Total charges activités immobilières</t>
  </si>
  <si>
    <t>Résultat de l'activité immobilière</t>
  </si>
  <si>
    <t>Signe sur résultat activités immobilières</t>
  </si>
  <si>
    <t>RESULTAT SUR OPERATION FINANCIERE : 5020</t>
  </si>
  <si>
    <t>5020</t>
  </si>
  <si>
    <t>Produits sur dépôts et instruments financiers non immobiliers</t>
  </si>
  <si>
    <t>Signe sur produits sur dépôts et inst financiers non immobiliers</t>
  </si>
  <si>
    <t>Signe sur autres produits financiers</t>
  </si>
  <si>
    <t>Signe sur  total produits opérations financières</t>
  </si>
  <si>
    <t>Charges sur dépôts et instruments financiers non immobiliers</t>
  </si>
  <si>
    <t>Signe sur charges sur dépôts et inst financiers non immobiliers</t>
  </si>
  <si>
    <t>Autres charges financiers</t>
  </si>
  <si>
    <t>Signe sur résultat sur opérations financières</t>
  </si>
  <si>
    <t>Autres rubriques du compte de résultat et résultats : 5030</t>
  </si>
  <si>
    <t>5030</t>
  </si>
  <si>
    <t>Frais de gestion et fonctionnement</t>
  </si>
  <si>
    <t>Autres charges</t>
  </si>
  <si>
    <t xml:space="preserve">Résultat net </t>
  </si>
  <si>
    <t>Signe Résultat net</t>
  </si>
  <si>
    <t>Plus-values réalisées nettes de frais sur actifs à caractère immobilier</t>
  </si>
  <si>
    <t>Plus-values réalisées nettes de frais sur dépôts et instruments financiers non immobiliers</t>
  </si>
  <si>
    <t>Total produits sur cessions d'actifs</t>
  </si>
  <si>
    <t>Moins-values réalisées nettes de frais sur actifs à caractère immobilier</t>
  </si>
  <si>
    <t>Moins-values réalisées nettes de frais sur dépôts et instruments financiers non immobiliers</t>
  </si>
  <si>
    <t>Total charges sur cessions d'actifs</t>
  </si>
  <si>
    <t>Résultat sur cessions d'actifs</t>
  </si>
  <si>
    <t>Signe sur résultat sur cessions d'actifs</t>
  </si>
  <si>
    <t>Résultat de l'exercice avant comptes de régularisation</t>
  </si>
  <si>
    <t>Signe sur résultat de l'exercice avant comptes de régularisation</t>
  </si>
  <si>
    <t>Comptes de régularisation</t>
  </si>
  <si>
    <t>Signe comptes de régularisation</t>
  </si>
  <si>
    <t>TABLEAU D'EVOLUTION DE L'ACTIF NET  OPCI</t>
  </si>
  <si>
    <t>Partie 1 : 5040</t>
  </si>
  <si>
    <t>5040</t>
  </si>
  <si>
    <t>Souscriptions (y compris les commissions de souscriptions, droits et taxes acquis à l'OPCI)</t>
  </si>
  <si>
    <t>Rachats (sous déduction des commissions de rachat acquises à l'OPCI)</t>
  </si>
  <si>
    <t>Frais liés à l'acquisition (mode de frais inclus)</t>
  </si>
  <si>
    <t xml:space="preserve"> Partie 2 : 5050</t>
  </si>
  <si>
    <t>5050</t>
  </si>
  <si>
    <t>Partie 3 : 5060</t>
  </si>
  <si>
    <t>5060</t>
  </si>
  <si>
    <t>Distribution de l'exercice précédent</t>
  </si>
  <si>
    <t>Acomptes versés au cours de l'exercice sur résultat net</t>
  </si>
  <si>
    <t>Acomptes versés au cours de l'exercice sur cession d'actifs</t>
  </si>
  <si>
    <r>
      <t xml:space="preserve">Différence d'estimation exercice </t>
    </r>
    <r>
      <rPr>
        <b/>
        <sz val="11"/>
        <color rgb="FF0070C0"/>
        <rFont val="Calibri"/>
        <family val="2"/>
        <scheme val="minor"/>
      </rPr>
      <t>N</t>
    </r>
    <r>
      <rPr>
        <sz val="10"/>
        <color rgb="FF0070C0"/>
        <rFont val="Arial"/>
        <family val="2"/>
      </rPr>
      <t xml:space="preserve"> des actifs à caractère immobilier</t>
    </r>
  </si>
  <si>
    <r>
      <t xml:space="preserve">Sens Diff d'estimation exercice </t>
    </r>
    <r>
      <rPr>
        <b/>
        <i/>
        <sz val="11"/>
        <color rgb="FF0070C0"/>
        <rFont val="Calibri"/>
        <family val="2"/>
        <scheme val="minor"/>
      </rPr>
      <t>N</t>
    </r>
    <r>
      <rPr>
        <i/>
        <sz val="11"/>
        <color rgb="FF0070C0"/>
        <rFont val="Calibri"/>
        <family val="2"/>
        <scheme val="minor"/>
      </rPr>
      <t xml:space="preserve"> des actifs à caractère immobilier</t>
    </r>
  </si>
  <si>
    <r>
      <t xml:space="preserve">Différence d'estimation exercice </t>
    </r>
    <r>
      <rPr>
        <b/>
        <sz val="11"/>
        <color rgb="FF0070C0"/>
        <rFont val="Calibri"/>
        <family val="2"/>
        <scheme val="minor"/>
      </rPr>
      <t>N-1</t>
    </r>
    <r>
      <rPr>
        <sz val="10"/>
        <color rgb="FF0070C0"/>
        <rFont val="Arial"/>
        <family val="2"/>
      </rPr>
      <t xml:space="preserve"> des actifs à caractère immobilier</t>
    </r>
  </si>
  <si>
    <r>
      <t xml:space="preserve">Sens Diff d'estimation exercice </t>
    </r>
    <r>
      <rPr>
        <b/>
        <i/>
        <sz val="11"/>
        <color rgb="FF0070C0"/>
        <rFont val="Calibri"/>
        <family val="2"/>
        <scheme val="minor"/>
      </rPr>
      <t>N-1</t>
    </r>
    <r>
      <rPr>
        <i/>
        <sz val="11"/>
        <color rgb="FF0070C0"/>
        <rFont val="Calibri"/>
        <family val="2"/>
        <scheme val="minor"/>
      </rPr>
      <t xml:space="preserve"> des actifs à caractère immobilier</t>
    </r>
  </si>
  <si>
    <r>
      <t xml:space="preserve">Différence d'estimation exercice </t>
    </r>
    <r>
      <rPr>
        <b/>
        <sz val="11"/>
        <color rgb="FF0070C0"/>
        <rFont val="Calibri"/>
        <family val="2"/>
        <scheme val="minor"/>
      </rPr>
      <t>N</t>
    </r>
    <r>
      <rPr>
        <sz val="10"/>
        <color rgb="FF0070C0"/>
        <rFont val="Arial"/>
        <family val="2"/>
      </rPr>
      <t xml:space="preserve"> des dépôts et instruments financiers non immobiliers</t>
    </r>
  </si>
  <si>
    <r>
      <t xml:space="preserve">Sens Diff d'estimation exercice </t>
    </r>
    <r>
      <rPr>
        <b/>
        <i/>
        <sz val="11"/>
        <color rgb="FF0070C0"/>
        <rFont val="Calibri"/>
        <family val="2"/>
        <scheme val="minor"/>
      </rPr>
      <t>N</t>
    </r>
    <r>
      <rPr>
        <i/>
        <sz val="11"/>
        <color rgb="FF0070C0"/>
        <rFont val="Calibri"/>
        <family val="2"/>
        <scheme val="minor"/>
      </rPr>
      <t xml:space="preserve"> des dépôts et instruments financiers non immobiliers</t>
    </r>
  </si>
  <si>
    <r>
      <t xml:space="preserve">Différence d'estimation exercice </t>
    </r>
    <r>
      <rPr>
        <b/>
        <sz val="11"/>
        <color rgb="FF0070C0"/>
        <rFont val="Calibri"/>
        <family val="2"/>
        <scheme val="minor"/>
      </rPr>
      <t>N-1</t>
    </r>
    <r>
      <rPr>
        <sz val="10"/>
        <color rgb="FF0070C0"/>
        <rFont val="Arial"/>
        <family val="2"/>
      </rPr>
      <t xml:space="preserve"> des dépôts et instruments financiers non immobiliers</t>
    </r>
  </si>
  <si>
    <r>
      <t xml:space="preserve">Sens Diff d'estimation exercice </t>
    </r>
    <r>
      <rPr>
        <b/>
        <i/>
        <sz val="11"/>
        <color rgb="FF0070C0"/>
        <rFont val="Calibri"/>
        <family val="2"/>
        <scheme val="minor"/>
      </rPr>
      <t>N-1</t>
    </r>
    <r>
      <rPr>
        <i/>
        <sz val="11"/>
        <color rgb="FF0070C0"/>
        <rFont val="Calibri"/>
        <family val="2"/>
        <scheme val="minor"/>
      </rPr>
      <t xml:space="preserve"> des dépôts et instruments financiers non immobiliers</t>
    </r>
  </si>
  <si>
    <r>
      <t>Une déclaration</t>
    </r>
    <r>
      <rPr>
        <b/>
        <u/>
        <sz val="10"/>
        <color rgb="FF0070C0"/>
        <rFont val="Arial"/>
        <family val="2"/>
      </rPr>
      <t xml:space="preserve"> annuelle portant sur le CR/TEAN</t>
    </r>
    <r>
      <rPr>
        <sz val="10"/>
        <color rgb="FF0070C0"/>
        <rFont val="Arial"/>
        <family val="2"/>
      </rPr>
      <t xml:space="preserve"> doit avoir la structure suivante :</t>
    </r>
  </si>
  <si>
    <t>1 enregistrement 5010</t>
  </si>
  <si>
    <t>1 enregistrement 5020</t>
  </si>
  <si>
    <t>1 enregistrement 5030</t>
  </si>
  <si>
    <t>1 enregistrement 5040</t>
  </si>
  <si>
    <t>1 enregistrement 5050</t>
  </si>
  <si>
    <t>1 enregistrement 5060</t>
  </si>
  <si>
    <t>CR et TAVCP pour SCPI</t>
  </si>
  <si>
    <r>
      <t>Nombre de décimales pour les titres d'opc</t>
    </r>
    <r>
      <rPr>
        <strike/>
        <sz val="10"/>
        <rFont val="Arial"/>
        <family val="2"/>
      </rPr>
      <t>vm</t>
    </r>
    <r>
      <rPr>
        <sz val="10"/>
        <rFont val="Arial"/>
        <family val="2"/>
      </rPr>
      <t xml:space="preserve"> décimalisés</t>
    </r>
  </si>
  <si>
    <r>
      <t>(1) Pour un OPC</t>
    </r>
    <r>
      <rPr>
        <strike/>
        <sz val="10"/>
        <rFont val="Arial"/>
        <family val="2"/>
      </rPr>
      <t>VM</t>
    </r>
    <r>
      <rPr>
        <sz val="10"/>
        <rFont val="Arial"/>
        <family val="2"/>
      </rPr>
      <t xml:space="preserve"> ayant émis 13500 parts et adoptant une décimalisation en millième, les rubriques "Nombre de parts" et "Nombre de décimales" prennent les valeurs 13500 et 3. </t>
    </r>
  </si>
  <si>
    <r>
      <t>COMPTE RESULTAT DES OPC</t>
    </r>
    <r>
      <rPr>
        <b/>
        <strike/>
        <sz val="10"/>
        <rFont val="Arial"/>
        <family val="2"/>
      </rPr>
      <t>VM</t>
    </r>
    <r>
      <rPr>
        <b/>
        <sz val="10"/>
        <rFont val="Arial"/>
        <family val="2"/>
      </rPr>
      <t xml:space="preserve"> et FCPE (HORS FCPR)</t>
    </r>
  </si>
  <si>
    <r>
      <t>Identifiant de l'OPC</t>
    </r>
    <r>
      <rPr>
        <strike/>
        <sz val="10"/>
        <rFont val="Arial"/>
        <family val="2"/>
      </rPr>
      <t xml:space="preserve">VM </t>
    </r>
    <r>
      <rPr>
        <sz val="10"/>
        <rFont val="Arial"/>
        <family val="2"/>
      </rPr>
      <t xml:space="preserve">Déclarant </t>
    </r>
    <r>
      <rPr>
        <b/>
        <sz val="10"/>
        <rFont val="Arial"/>
        <family val="2"/>
      </rPr>
      <t xml:space="preserve"> (Part Principale)</t>
    </r>
  </si>
  <si>
    <r>
      <t>TABLEAU D'EVOLUTION DE L'ACTIF NET  OPC</t>
    </r>
    <r>
      <rPr>
        <b/>
        <strike/>
        <u/>
        <sz val="10"/>
        <rFont val="Arial"/>
        <family val="2"/>
      </rPr>
      <t>VM</t>
    </r>
    <r>
      <rPr>
        <b/>
        <u/>
        <sz val="10"/>
        <rFont val="Arial"/>
        <family val="2"/>
      </rPr>
      <t xml:space="preserve"> et FCPE (HORS FCPR)</t>
    </r>
  </si>
  <si>
    <r>
      <t>Souscriptions (y compris comm. de sousc. acquise à l'OPC</t>
    </r>
    <r>
      <rPr>
        <strike/>
        <sz val="10"/>
        <rFont val="Arial"/>
        <family val="2"/>
      </rPr>
      <t>VM</t>
    </r>
    <r>
      <rPr>
        <sz val="10"/>
        <rFont val="Arial"/>
        <family val="2"/>
      </rPr>
      <t>)</t>
    </r>
  </si>
  <si>
    <r>
      <t>Rachats (sous déduction des commissions de rachat acquise à l'OPC</t>
    </r>
    <r>
      <rPr>
        <strike/>
        <sz val="10"/>
        <rFont val="Arial"/>
        <family val="2"/>
      </rPr>
      <t>VM</t>
    </r>
    <r>
      <rPr>
        <sz val="10"/>
        <rFont val="Arial"/>
        <family val="2"/>
      </rPr>
      <t>)</t>
    </r>
  </si>
  <si>
    <r>
      <t>Nombre de décimales pour les titres d'opc</t>
    </r>
    <r>
      <rPr>
        <i/>
        <strike/>
        <sz val="10"/>
        <rFont val="Arial"/>
        <family val="2"/>
      </rPr>
      <t xml:space="preserve">vm </t>
    </r>
    <r>
      <rPr>
        <i/>
        <sz val="10"/>
        <rFont val="Arial"/>
        <family val="2"/>
      </rPr>
      <t>décimalisés</t>
    </r>
  </si>
  <si>
    <r>
      <t>(1) Pour un OPC</t>
    </r>
    <r>
      <rPr>
        <i/>
        <strike/>
        <sz val="10"/>
        <rFont val="Arial"/>
        <family val="2"/>
      </rPr>
      <t>VM</t>
    </r>
    <r>
      <rPr>
        <i/>
        <sz val="10"/>
        <rFont val="Arial"/>
        <family val="2"/>
      </rPr>
      <t xml:space="preserve"> ayant émis 13500 parts et adoptant une décimalisation en millième, les rubriques "Nombre de parts" et "Nombre de décimales" prennent les valeurs 13500 et 3. </t>
    </r>
  </si>
  <si>
    <r>
      <t>Cet enregistrement est obligatoire pour les OPC</t>
    </r>
    <r>
      <rPr>
        <i/>
        <strike/>
        <sz val="10"/>
        <rFont val="Arial"/>
        <family val="2"/>
      </rPr>
      <t>VM</t>
    </r>
    <r>
      <rPr>
        <i/>
        <sz val="10"/>
        <rFont val="Arial"/>
        <family val="2"/>
      </rPr>
      <t xml:space="preserve"> d'épargne salariale, SCPI, les Monégasques ou OPC</t>
    </r>
    <r>
      <rPr>
        <i/>
        <strike/>
        <sz val="10"/>
        <rFont val="Arial"/>
        <family val="2"/>
      </rPr>
      <t xml:space="preserve">VM </t>
    </r>
    <r>
      <rPr>
        <i/>
        <sz val="10"/>
        <rFont val="Arial"/>
        <family val="2"/>
      </rPr>
      <t>ayant indiqué qu'il existe des parts au nominatif</t>
    </r>
  </si>
  <si>
    <r>
      <t>Nombre de décimales pour les titres d'opc</t>
    </r>
    <r>
      <rPr>
        <i/>
        <strike/>
        <sz val="10"/>
        <rFont val="Arial"/>
        <family val="2"/>
      </rPr>
      <t>vm</t>
    </r>
    <r>
      <rPr>
        <i/>
        <sz val="10"/>
        <rFont val="Arial"/>
        <family val="2"/>
      </rPr>
      <t xml:space="preserve"> décimalisés</t>
    </r>
  </si>
  <si>
    <r>
      <t>Identifiant de l'OPC</t>
    </r>
    <r>
      <rPr>
        <sz val="10"/>
        <rFont val="Arial"/>
        <family val="2"/>
      </rPr>
      <t xml:space="preserve"> Déclarant </t>
    </r>
    <r>
      <rPr>
        <b/>
        <sz val="10"/>
        <rFont val="Arial"/>
        <family val="2"/>
      </rPr>
      <t xml:space="preserve"> (Part Principale)</t>
    </r>
  </si>
  <si>
    <t>Classification de l'OPC</t>
  </si>
  <si>
    <r>
      <t>Cas des OPC</t>
    </r>
    <r>
      <rPr>
        <sz val="10"/>
        <rFont val="Arial"/>
        <family val="2"/>
      </rPr>
      <t xml:space="preserve"> adoptant la méthode du coupon couru</t>
    </r>
  </si>
  <si>
    <r>
      <t>Identifiant de l'OPC</t>
    </r>
    <r>
      <rPr>
        <i/>
        <sz val="10"/>
        <rFont val="Arial"/>
        <family val="2"/>
      </rPr>
      <t xml:space="preserve"> Déclarant </t>
    </r>
    <r>
      <rPr>
        <b/>
        <i/>
        <sz val="10"/>
        <rFont val="Arial"/>
        <family val="2"/>
      </rPr>
      <t xml:space="preserve"> (Part Principale)</t>
    </r>
  </si>
  <si>
    <r>
      <t>Cas des OPC</t>
    </r>
    <r>
      <rPr>
        <i/>
        <sz val="10"/>
        <rFont val="Arial"/>
        <family val="2"/>
      </rPr>
      <t>adoptant la méthode du coupon couru</t>
    </r>
  </si>
  <si>
    <r>
      <t>Identifiant de l'OPC</t>
    </r>
    <r>
      <rPr>
        <i/>
        <sz val="10"/>
        <rFont val="Arial"/>
        <family val="2"/>
      </rPr>
      <t xml:space="preserve">Déclarant </t>
    </r>
    <r>
      <rPr>
        <b/>
        <i/>
        <sz val="10"/>
        <rFont val="Arial"/>
        <family val="2"/>
      </rPr>
      <t xml:space="preserve"> (Part Principale)</t>
    </r>
  </si>
  <si>
    <r>
      <t xml:space="preserve">Identifiant de l'OPC Déclarant </t>
    </r>
    <r>
      <rPr>
        <b/>
        <i/>
        <sz val="10"/>
        <rFont val="Arial"/>
        <family val="2"/>
      </rPr>
      <t xml:space="preserve"> (Part Principale)</t>
    </r>
  </si>
  <si>
    <r>
      <t>Identifiant de l'OPC</t>
    </r>
    <r>
      <rPr>
        <sz val="10"/>
        <color rgb="FF0070C0"/>
        <rFont val="Arial"/>
        <family val="2"/>
      </rPr>
      <t xml:space="preserve"> Déclarant </t>
    </r>
    <r>
      <rPr>
        <b/>
        <sz val="10"/>
        <color rgb="FF0070C0"/>
        <rFont val="Arial"/>
        <family val="2"/>
      </rPr>
      <t xml:space="preserve"> (Part Principale)</t>
    </r>
  </si>
  <si>
    <r>
      <t>Une déclaration</t>
    </r>
    <r>
      <rPr>
        <b/>
        <i/>
        <u/>
        <sz val="10"/>
        <color rgb="FF0070C0"/>
        <rFont val="Arial"/>
        <family val="2"/>
      </rPr>
      <t xml:space="preserve"> annuelle portant sur le CR/TAVCP </t>
    </r>
    <r>
      <rPr>
        <i/>
        <sz val="10"/>
        <color rgb="FF0070C0"/>
        <rFont val="Arial"/>
        <family val="2"/>
      </rPr>
      <t>doit avoir la structure suivante :</t>
    </r>
  </si>
  <si>
    <t>Plus Values réalisées sur dépôts et autres instruments financiers +</t>
  </si>
  <si>
    <t>Moins values réalisées sur dépôts et autres instruments financiers -</t>
  </si>
  <si>
    <t>Moins values réalisées sur instruments financiers à terme-</t>
  </si>
  <si>
    <t>Différence d'estimation sur dépôts et autres instruments financiers +/-</t>
  </si>
  <si>
    <t xml:space="preserve">Sens de la différence d'estimation sur dépôts et autres instruments financiers </t>
  </si>
  <si>
    <r>
      <t>voir tableau de nomenclature 1</t>
    </r>
    <r>
      <rPr>
        <i/>
        <sz val="10"/>
        <color rgb="FF0070C0"/>
        <rFont val="Arial"/>
        <family val="2"/>
      </rPr>
      <t>4</t>
    </r>
  </si>
  <si>
    <t>Comptes de résultat OPC hors FCPR,OPCI et SCPI  (partie 1)</t>
  </si>
  <si>
    <t>Comptes de résultat OPC hors FCPR,OPCI et SCPI  (partie 2)</t>
  </si>
  <si>
    <t>Comptes de résultat OPC hors FCPR,OPCI et SCPI  (partie 3)</t>
  </si>
  <si>
    <t>Tableau d'évolution de l'actif net OPC hors FCPR, OPCI et SCPI  (partie 1)</t>
  </si>
  <si>
    <t>Tableau d'évolution de l'actif net OPC hors FCPR, OPCI et SCPI  (partie 2)</t>
  </si>
  <si>
    <t>Tableau d'évolution de l'actif net OPC hors FCPR, OPCI et SCPI  (partie 3)</t>
  </si>
  <si>
    <t>Déclaration du compte de résultat OPC hors FCPR,OPCI et SCPI</t>
  </si>
  <si>
    <t xml:space="preserve"> Déclaration Tableau d'évolution de l'actif net OPC hors FCPR,OPCI et SCPI</t>
  </si>
  <si>
    <t>Ne concerne que les OPCI</t>
  </si>
  <si>
    <t>Code enregistrement</t>
  </si>
  <si>
    <r>
      <t xml:space="preserve">AAAAMMJJ - la valorisation du portefeuille doit être cohérente avec cette date
</t>
    </r>
    <r>
      <rPr>
        <sz val="10"/>
        <color rgb="FF0070C0"/>
        <rFont val="Arial"/>
        <family val="2"/>
      </rPr>
      <t>AAAA doit correspondre à AAAA de la rubrique 8 "date arrêté"
Si Stat Mensuelle ==&gt; le mois de VL doit correspondre à MM de la rubrique 8 "date arrêté"
Si Stat TRIM ==&gt; le mois de VL doit être compris entre [MM-4 et MM]  de la rubrique 8 "date arrêté"
Si Stat SEM et Date arrêté = AAAA06 alors  le mois de VL doit être compris entre [NOV_AAAA-1 et AVRIL_AAAA]
Si Stat SEM et Date arrêté = AAAA12 alors  le mois de VL doit être entre [MAI_AAAA et OCT_AAAA]
Si Stat Annuelle (DAxx) ==&gt; le mois de VL doit correspondre à MM de la rubrique 8 "date arrêté"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</si>
</sst>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00"/>
    <numFmt numFmtId="166" formatCode="0.0000000"/>
    <numFmt numFmtId="167" formatCode="0.00000000000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i/>
      <u/>
      <sz val="10"/>
      <name val="Arial"/>
      <family val="2"/>
    </font>
    <font>
      <i/>
      <sz val="10"/>
      <name val="Times New Roman"/>
      <family val="1"/>
    </font>
    <font>
      <b/>
      <i/>
      <u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3"/>
      <name val="Arial"/>
      <family val="2"/>
    </font>
    <font>
      <b/>
      <sz val="10"/>
      <color theme="8" tint="-0.499984740745262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1"/>
      <name val="Times New Roman"/>
      <family val="1"/>
    </font>
    <font>
      <i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Times New Roman"/>
      <family val="1"/>
    </font>
    <font>
      <b/>
      <i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trike/>
      <u/>
      <sz val="10"/>
      <name val="Arial"/>
      <family val="2"/>
    </font>
    <font>
      <i/>
      <strike/>
      <sz val="10"/>
      <name val="Arial"/>
      <family val="2"/>
    </font>
    <font>
      <b/>
      <i/>
      <u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</cellStyleXfs>
  <cellXfs count="687">
    <xf numFmtId="0" fontId="0" fillId="0" borderId="0" xfId="0"/>
    <xf numFmtId="0" fontId="4" fillId="0" borderId="0" xfId="8" applyFont="1" applyAlignment="1">
      <alignment vertical="center"/>
    </xf>
    <xf numFmtId="0" fontId="4" fillId="0" borderId="0" xfId="8" applyFont="1" applyAlignment="1">
      <alignment horizontal="center" vertical="center"/>
    </xf>
    <xf numFmtId="49" fontId="4" fillId="0" borderId="0" xfId="8" applyNumberFormat="1" applyFont="1" applyAlignment="1">
      <alignment vertical="center"/>
    </xf>
    <xf numFmtId="0" fontId="7" fillId="0" borderId="0" xfId="7" applyFont="1" applyAlignment="1">
      <alignment vertical="center"/>
    </xf>
    <xf numFmtId="0" fontId="7" fillId="0" borderId="0" xfId="7" applyFont="1" applyAlignment="1">
      <alignment horizontal="left" vertical="center"/>
    </xf>
    <xf numFmtId="0" fontId="7" fillId="0" borderId="0" xfId="7" applyFont="1" applyAlignment="1">
      <alignment horizontal="center" vertical="center"/>
    </xf>
    <xf numFmtId="49" fontId="7" fillId="0" borderId="0" xfId="7" applyNumberFormat="1" applyFont="1" applyAlignment="1">
      <alignment vertical="center"/>
    </xf>
    <xf numFmtId="0" fontId="7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horizontal="left" vertical="center" wrapText="1"/>
    </xf>
    <xf numFmtId="0" fontId="7" fillId="0" borderId="0" xfId="7" applyFont="1" applyAlignment="1">
      <alignment vertical="center" wrapText="1"/>
    </xf>
    <xf numFmtId="49" fontId="7" fillId="0" borderId="0" xfId="7" applyNumberFormat="1" applyFont="1" applyBorder="1" applyAlignment="1">
      <alignment horizontal="center" vertical="center" wrapText="1"/>
    </xf>
    <xf numFmtId="0" fontId="11" fillId="0" borderId="0" xfId="7" applyFont="1" applyAlignment="1">
      <alignment vertical="center"/>
    </xf>
    <xf numFmtId="0" fontId="7" fillId="0" borderId="0" xfId="7" applyFont="1" applyAlignment="1">
      <alignment horizontal="right" vertical="center"/>
    </xf>
    <xf numFmtId="0" fontId="7" fillId="0" borderId="0" xfId="7" applyFont="1" applyAlignment="1">
      <alignment horizontal="left" vertical="center" wrapText="1"/>
    </xf>
    <xf numFmtId="0" fontId="7" fillId="0" borderId="0" xfId="7" applyFont="1" applyBorder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0" xfId="6" applyFont="1" applyAlignment="1">
      <alignment vertical="center" wrapText="1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Fill="1" applyBorder="1" applyAlignment="1">
      <alignment vertical="center" wrapText="1"/>
    </xf>
    <xf numFmtId="0" fontId="7" fillId="0" borderId="0" xfId="8" applyFont="1" applyAlignment="1">
      <alignment vertical="center"/>
    </xf>
    <xf numFmtId="0" fontId="7" fillId="0" borderId="0" xfId="8" applyFont="1" applyBorder="1" applyAlignment="1">
      <alignment vertical="center" wrapText="1"/>
    </xf>
    <xf numFmtId="0" fontId="7" fillId="0" borderId="0" xfId="8" applyFont="1" applyBorder="1" applyAlignment="1">
      <alignment horizontal="right" vertical="center"/>
    </xf>
    <xf numFmtId="0" fontId="7" fillId="0" borderId="1" xfId="10" applyFont="1" applyBorder="1" applyAlignment="1">
      <alignment vertical="center" wrapText="1"/>
    </xf>
    <xf numFmtId="0" fontId="7" fillId="0" borderId="1" xfId="10" applyFont="1" applyBorder="1">
      <alignment vertical="center"/>
    </xf>
    <xf numFmtId="0" fontId="9" fillId="0" borderId="0" xfId="10" applyFont="1">
      <alignment vertical="center"/>
    </xf>
    <xf numFmtId="0" fontId="13" fillId="0" borderId="0" xfId="8" applyFont="1" applyAlignment="1">
      <alignment vertical="center"/>
    </xf>
    <xf numFmtId="0" fontId="4" fillId="0" borderId="1" xfId="8" applyFont="1" applyBorder="1" applyAlignment="1">
      <alignment horizontal="center" vertical="center"/>
    </xf>
    <xf numFmtId="0" fontId="4" fillId="0" borderId="1" xfId="8" applyFont="1" applyBorder="1" applyAlignment="1">
      <alignment vertical="center" wrapText="1"/>
    </xf>
    <xf numFmtId="0" fontId="4" fillId="0" borderId="1" xfId="8" applyFont="1" applyBorder="1" applyAlignment="1">
      <alignment horizontal="center" vertical="center" wrapText="1"/>
    </xf>
    <xf numFmtId="49" fontId="4" fillId="0" borderId="1" xfId="8" applyNumberFormat="1" applyFont="1" applyBorder="1" applyAlignment="1">
      <alignment horizontal="center" vertical="center" wrapText="1"/>
    </xf>
    <xf numFmtId="0" fontId="4" fillId="0" borderId="0" xfId="8" applyFont="1" applyBorder="1" applyAlignment="1">
      <alignment vertical="center" wrapText="1"/>
    </xf>
    <xf numFmtId="0" fontId="4" fillId="0" borderId="0" xfId="8" applyFont="1" applyBorder="1" applyAlignment="1">
      <alignment horizontal="right" vertical="center"/>
    </xf>
    <xf numFmtId="0" fontId="4" fillId="0" borderId="0" xfId="8" applyFont="1" applyBorder="1" applyAlignment="1">
      <alignment horizontal="center" vertical="center"/>
    </xf>
    <xf numFmtId="49" fontId="4" fillId="0" borderId="0" xfId="8" applyNumberFormat="1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8" fillId="0" borderId="0" xfId="8" applyFont="1" applyAlignment="1">
      <alignment vertical="center"/>
    </xf>
    <xf numFmtId="0" fontId="7" fillId="0" borderId="0" xfId="8" applyFont="1" applyAlignment="1">
      <alignment horizontal="center" vertical="center"/>
    </xf>
    <xf numFmtId="49" fontId="7" fillId="0" borderId="0" xfId="8" applyNumberFormat="1" applyFont="1" applyAlignment="1">
      <alignment vertical="center"/>
    </xf>
    <xf numFmtId="0" fontId="9" fillId="0" borderId="2" xfId="8" applyFont="1" applyFill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49" fontId="9" fillId="0" borderId="2" xfId="8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/>
    </xf>
    <xf numFmtId="0" fontId="7" fillId="0" borderId="1" xfId="8" applyFont="1" applyBorder="1" applyAlignment="1">
      <alignment vertical="center" wrapText="1"/>
    </xf>
    <xf numFmtId="0" fontId="7" fillId="0" borderId="1" xfId="8" applyFont="1" applyBorder="1" applyAlignment="1">
      <alignment horizontal="center" vertical="center" wrapText="1"/>
    </xf>
    <xf numFmtId="49" fontId="7" fillId="0" borderId="1" xfId="8" applyNumberFormat="1" applyFont="1" applyBorder="1" applyAlignment="1">
      <alignment horizontal="center" vertical="center" wrapText="1"/>
    </xf>
    <xf numFmtId="49" fontId="7" fillId="0" borderId="3" xfId="8" applyNumberFormat="1" applyFont="1" applyBorder="1" applyAlignment="1">
      <alignment horizontal="center" vertical="center" wrapText="1"/>
    </xf>
    <xf numFmtId="0" fontId="10" fillId="0" borderId="0" xfId="8" applyFont="1" applyAlignment="1">
      <alignment vertical="center"/>
    </xf>
    <xf numFmtId="0" fontId="7" fillId="0" borderId="0" xfId="8" applyFont="1" applyBorder="1" applyAlignment="1">
      <alignment horizontal="center" vertical="center"/>
    </xf>
    <xf numFmtId="49" fontId="7" fillId="0" borderId="0" xfId="8" applyNumberFormat="1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 vertical="center" wrapText="1"/>
    </xf>
    <xf numFmtId="0" fontId="9" fillId="0" borderId="2" xfId="8" applyFont="1" applyBorder="1" applyAlignment="1">
      <alignment horizontal="center" vertical="center" wrapText="1"/>
    </xf>
    <xf numFmtId="49" fontId="7" fillId="0" borderId="0" xfId="8" applyNumberFormat="1" applyFont="1" applyAlignment="1">
      <alignment horizontal="center" vertical="center" wrapText="1"/>
    </xf>
    <xf numFmtId="0" fontId="7" fillId="0" borderId="1" xfId="8" applyFont="1" applyBorder="1" applyAlignment="1">
      <alignment horizontal="left" vertical="center" wrapText="1"/>
    </xf>
    <xf numFmtId="0" fontId="7" fillId="0" borderId="0" xfId="8" applyFont="1" applyAlignment="1">
      <alignment horizontal="left" vertical="center" wrapText="1"/>
    </xf>
    <xf numFmtId="0" fontId="7" fillId="0" borderId="0" xfId="8" applyFont="1" applyBorder="1" applyAlignment="1">
      <alignment horizontal="left" vertical="center" wrapText="1"/>
    </xf>
    <xf numFmtId="0" fontId="9" fillId="0" borderId="2" xfId="8" applyFont="1" applyBorder="1" applyAlignment="1">
      <alignment horizontal="left" vertical="center" wrapText="1"/>
    </xf>
    <xf numFmtId="0" fontId="8" fillId="0" borderId="0" xfId="7" applyFont="1" applyAlignment="1">
      <alignment vertical="center"/>
    </xf>
    <xf numFmtId="0" fontId="9" fillId="0" borderId="2" xfId="7" applyFont="1" applyFill="1" applyBorder="1" applyAlignment="1">
      <alignment horizontal="center" vertical="center"/>
    </xf>
    <xf numFmtId="0" fontId="9" fillId="0" borderId="2" xfId="7" applyFont="1" applyBorder="1" applyAlignment="1">
      <alignment horizontal="center" vertical="center"/>
    </xf>
    <xf numFmtId="49" fontId="9" fillId="0" borderId="2" xfId="7" applyNumberFormat="1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1" xfId="7" applyFont="1" applyFill="1" applyBorder="1" applyAlignment="1">
      <alignment vertical="center"/>
    </xf>
    <xf numFmtId="0" fontId="7" fillId="0" borderId="1" xfId="7" applyFont="1" applyBorder="1" applyAlignment="1">
      <alignment horizontal="left" vertical="center" wrapText="1"/>
    </xf>
    <xf numFmtId="49" fontId="7" fillId="0" borderId="1" xfId="7" applyNumberFormat="1" applyFont="1" applyBorder="1" applyAlignment="1">
      <alignment horizontal="center" vertical="center"/>
    </xf>
    <xf numFmtId="0" fontId="7" fillId="0" borderId="1" xfId="7" applyFont="1" applyBorder="1" applyAlignment="1">
      <alignment vertical="center"/>
    </xf>
    <xf numFmtId="49" fontId="7" fillId="0" borderId="1" xfId="7" applyNumberFormat="1" applyFont="1" applyBorder="1" applyAlignment="1">
      <alignment horizontal="center" vertical="center" wrapText="1"/>
    </xf>
    <xf numFmtId="49" fontId="7" fillId="0" borderId="1" xfId="7" quotePrefix="1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vertical="center" wrapText="1"/>
    </xf>
    <xf numFmtId="0" fontId="7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7" applyFont="1" applyBorder="1" applyAlignment="1">
      <alignment horizontal="center" vertical="center" wrapText="1"/>
    </xf>
    <xf numFmtId="0" fontId="8" fillId="0" borderId="0" xfId="6" applyFont="1" applyAlignment="1">
      <alignment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49" fontId="9" fillId="0" borderId="2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1" xfId="6" applyFont="1" applyBorder="1" applyAlignment="1">
      <alignment vertical="center" wrapText="1"/>
    </xf>
    <xf numFmtId="0" fontId="7" fillId="0" borderId="1" xfId="6" applyFont="1" applyBorder="1" applyAlignment="1">
      <alignment vertical="center"/>
    </xf>
    <xf numFmtId="49" fontId="7" fillId="0" borderId="1" xfId="6" applyNumberFormat="1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 wrapText="1"/>
    </xf>
    <xf numFmtId="0" fontId="7" fillId="0" borderId="0" xfId="6" applyFont="1" applyFill="1" applyAlignme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8" fillId="0" borderId="0" xfId="4" applyFont="1" applyAlignment="1">
      <alignment vertical="center"/>
    </xf>
    <xf numFmtId="49" fontId="7" fillId="0" borderId="0" xfId="4" applyNumberFormat="1" applyFont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49" fontId="9" fillId="0" borderId="2" xfId="4" applyNumberFormat="1" applyFont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vertical="center" wrapText="1"/>
    </xf>
    <xf numFmtId="0" fontId="7" fillId="0" borderId="3" xfId="4" applyFont="1" applyBorder="1" applyAlignment="1">
      <alignment horizontal="center" vertical="center" wrapText="1"/>
    </xf>
    <xf numFmtId="1" fontId="7" fillId="0" borderId="3" xfId="4" applyNumberFormat="1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Alignment="1">
      <alignment horizontal="right" vertical="center"/>
    </xf>
    <xf numFmtId="0" fontId="7" fillId="0" borderId="0" xfId="4" applyFont="1" applyBorder="1"/>
    <xf numFmtId="0" fontId="7" fillId="0" borderId="0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7" fillId="0" borderId="0" xfId="4" applyFont="1"/>
    <xf numFmtId="0" fontId="8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9" fillId="0" borderId="2" xfId="5" applyFont="1" applyFill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49" fontId="9" fillId="0" borderId="2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0" fontId="7" fillId="0" borderId="0" xfId="5" applyFont="1" applyFill="1" applyAlignment="1">
      <alignment vertical="center"/>
    </xf>
    <xf numFmtId="0" fontId="7" fillId="0" borderId="3" xfId="5" applyFont="1" applyBorder="1" applyAlignment="1">
      <alignment vertical="center" wrapText="1"/>
    </xf>
    <xf numFmtId="0" fontId="10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7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5" applyFont="1" applyBorder="1" applyAlignment="1">
      <alignment vertical="center"/>
    </xf>
    <xf numFmtId="1" fontId="7" fillId="0" borderId="1" xfId="5" applyNumberFormat="1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49" fontId="7" fillId="0" borderId="0" xfId="3" applyNumberFormat="1" applyFont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Alignment="1">
      <alignment horizontal="right" vertical="center"/>
    </xf>
    <xf numFmtId="0" fontId="7" fillId="0" borderId="0" xfId="3" applyFont="1" applyBorder="1" applyAlignment="1">
      <alignment horizontal="center" vertical="center"/>
    </xf>
    <xf numFmtId="0" fontId="7" fillId="0" borderId="0" xfId="6" applyFont="1" applyAlignment="1">
      <alignment horizontal="right" vertical="center" wrapText="1"/>
    </xf>
    <xf numFmtId="0" fontId="7" fillId="0" borderId="1" xfId="6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0" fontId="7" fillId="0" borderId="1" xfId="5" applyFont="1" applyFill="1" applyBorder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49" fontId="6" fillId="0" borderId="1" xfId="8" applyNumberFormat="1" applyFont="1" applyBorder="1" applyAlignment="1">
      <alignment horizontal="center" vertical="center" wrapText="1"/>
    </xf>
    <xf numFmtId="0" fontId="9" fillId="0" borderId="1" xfId="1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0" fontId="7" fillId="0" borderId="3" xfId="10" applyFont="1" applyBorder="1">
      <alignment vertical="center"/>
    </xf>
    <xf numFmtId="0" fontId="7" fillId="0" borderId="5" xfId="1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10" applyFont="1" applyBorder="1">
      <alignment vertical="center"/>
    </xf>
    <xf numFmtId="0" fontId="9" fillId="0" borderId="1" xfId="10" applyFont="1" applyBorder="1" applyAlignment="1">
      <alignment horizontal="center" vertical="center" wrapText="1"/>
    </xf>
    <xf numFmtId="0" fontId="7" fillId="0" borderId="5" xfId="10" applyFont="1" applyBorder="1" applyAlignment="1">
      <alignment vertical="center" wrapText="1"/>
    </xf>
    <xf numFmtId="0" fontId="7" fillId="0" borderId="6" xfId="10" applyFont="1" applyBorder="1" applyAlignment="1">
      <alignment vertical="center" wrapText="1"/>
    </xf>
    <xf numFmtId="0" fontId="7" fillId="0" borderId="6" xfId="10" applyFont="1" applyBorder="1">
      <alignment vertical="center"/>
    </xf>
    <xf numFmtId="0" fontId="9" fillId="0" borderId="6" xfId="1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6" applyFont="1" applyFill="1" applyAlignment="1">
      <alignment vertical="center" wrapText="1"/>
    </xf>
    <xf numFmtId="0" fontId="7" fillId="0" borderId="0" xfId="6" applyFont="1" applyBorder="1" applyAlignment="1">
      <alignment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11" fillId="0" borderId="0" xfId="6" applyFont="1" applyAlignment="1">
      <alignment vertical="center"/>
    </xf>
    <xf numFmtId="0" fontId="7" fillId="0" borderId="0" xfId="6" quotePrefix="1" applyFont="1" applyFill="1" applyBorder="1" applyAlignment="1">
      <alignment vertical="center"/>
    </xf>
    <xf numFmtId="0" fontId="6" fillId="0" borderId="0" xfId="0" applyFont="1"/>
    <xf numFmtId="0" fontId="4" fillId="0" borderId="0" xfId="7" applyFont="1" applyAlignment="1">
      <alignment vertical="center"/>
    </xf>
    <xf numFmtId="49" fontId="4" fillId="0" borderId="0" xfId="7" applyNumberFormat="1" applyFont="1" applyAlignment="1">
      <alignment vertical="center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8" applyFont="1" applyBorder="1" applyAlignment="1">
      <alignment vertical="center" wrapText="1"/>
    </xf>
    <xf numFmtId="0" fontId="9" fillId="0" borderId="1" xfId="8" applyFont="1" applyBorder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9" fontId="7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49" fontId="9" fillId="0" borderId="2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49" fontId="9" fillId="0" borderId="3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/>
    </xf>
    <xf numFmtId="0" fontId="6" fillId="0" borderId="0" xfId="8" applyFont="1" applyAlignment="1">
      <alignment vertical="center"/>
    </xf>
    <xf numFmtId="49" fontId="7" fillId="0" borderId="1" xfId="6" quotePrefix="1" applyNumberFormat="1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vertical="center" wrapText="1"/>
    </xf>
    <xf numFmtId="0" fontId="6" fillId="0" borderId="0" xfId="7" applyFont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9" fillId="0" borderId="0" xfId="0" applyFont="1"/>
    <xf numFmtId="49" fontId="7" fillId="0" borderId="1" xfId="5" quotePrefix="1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49" fontId="9" fillId="0" borderId="1" xfId="8" applyNumberFormat="1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9" fillId="0" borderId="0" xfId="8" applyFont="1" applyAlignment="1">
      <alignment horizontal="center" vertical="center" wrapText="1"/>
    </xf>
    <xf numFmtId="0" fontId="7" fillId="0" borderId="1" xfId="9" applyFont="1" applyBorder="1" applyAlignment="1">
      <alignment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1" xfId="8" applyFont="1" applyFill="1" applyBorder="1" applyAlignment="1">
      <alignment vertical="center" wrapText="1"/>
    </xf>
    <xf numFmtId="0" fontId="4" fillId="0" borderId="1" xfId="8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7" fillId="0" borderId="1" xfId="8" applyFont="1" applyFill="1" applyBorder="1" applyAlignment="1">
      <alignment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4" fillId="0" borderId="1" xfId="8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8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0" fontId="7" fillId="0" borderId="0" xfId="10" applyFont="1">
      <alignment vertical="center"/>
    </xf>
    <xf numFmtId="0" fontId="7" fillId="0" borderId="0" xfId="0" applyFont="1"/>
    <xf numFmtId="0" fontId="15" fillId="0" borderId="0" xfId="10" applyFont="1">
      <alignment vertical="center"/>
    </xf>
    <xf numFmtId="0" fontId="7" fillId="0" borderId="0" xfId="10" applyFont="1" applyBorder="1">
      <alignment vertical="center"/>
    </xf>
    <xf numFmtId="0" fontId="7" fillId="0" borderId="0" xfId="10" applyFont="1" applyBorder="1" applyAlignment="1">
      <alignment vertical="center" wrapText="1"/>
    </xf>
    <xf numFmtId="0" fontId="10" fillId="0" borderId="0" xfId="10" applyFont="1">
      <alignment vertical="center"/>
    </xf>
    <xf numFmtId="0" fontId="14" fillId="0" borderId="0" xfId="10" applyFont="1">
      <alignment vertical="center"/>
    </xf>
    <xf numFmtId="165" fontId="7" fillId="0" borderId="0" xfId="10" quotePrefix="1" applyNumberFormat="1" applyFont="1" applyBorder="1" applyAlignment="1">
      <alignment horizontal="center" vertical="center"/>
    </xf>
    <xf numFmtId="165" fontId="7" fillId="0" borderId="0" xfId="10" applyNumberFormat="1" applyFont="1" applyAlignment="1">
      <alignment horizontal="center" vertical="center"/>
    </xf>
    <xf numFmtId="165" fontId="7" fillId="0" borderId="0" xfId="10" applyNumberFormat="1" applyFont="1" applyBorder="1" applyAlignment="1">
      <alignment horizontal="left" vertical="center"/>
    </xf>
    <xf numFmtId="0" fontId="7" fillId="0" borderId="0" xfId="10" applyFont="1" applyFill="1" applyBorder="1">
      <alignment vertical="center"/>
    </xf>
    <xf numFmtId="0" fontId="7" fillId="0" borderId="0" xfId="10" applyFont="1" applyFill="1" applyBorder="1" applyAlignment="1">
      <alignment vertical="center" wrapText="1"/>
    </xf>
    <xf numFmtId="0" fontId="7" fillId="0" borderId="0" xfId="10" applyFont="1" applyFill="1">
      <alignment vertical="center"/>
    </xf>
    <xf numFmtId="0" fontId="11" fillId="0" borderId="0" xfId="0" applyFont="1"/>
    <xf numFmtId="0" fontId="7" fillId="0" borderId="1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49" fontId="7" fillId="0" borderId="1" xfId="9" applyNumberFormat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1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49" fontId="10" fillId="0" borderId="3" xfId="4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0" xfId="4" applyFont="1" applyBorder="1" applyAlignment="1">
      <alignment vertical="center"/>
    </xf>
    <xf numFmtId="0" fontId="10" fillId="0" borderId="0" xfId="0" applyFont="1"/>
    <xf numFmtId="0" fontId="17" fillId="0" borderId="0" xfId="0" applyFont="1"/>
    <xf numFmtId="0" fontId="18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vertical="center" wrapText="1"/>
    </xf>
    <xf numFmtId="166" fontId="10" fillId="0" borderId="0" xfId="4" applyNumberFormat="1" applyFont="1" applyAlignment="1">
      <alignment vertical="center"/>
    </xf>
    <xf numFmtId="0" fontId="10" fillId="0" borderId="1" xfId="4" applyFont="1" applyFill="1" applyBorder="1" applyAlignment="1">
      <alignment horizontal="justify" vertical="center" wrapText="1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vertical="center" wrapText="1"/>
    </xf>
    <xf numFmtId="0" fontId="14" fillId="0" borderId="0" xfId="4" quotePrefix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4" quotePrefix="1" applyFont="1" applyFill="1" applyBorder="1" applyAlignment="1">
      <alignment vertical="center" wrapText="1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 wrapText="1"/>
    </xf>
    <xf numFmtId="0" fontId="18" fillId="0" borderId="0" xfId="5" applyFont="1" applyAlignment="1">
      <alignment vertical="center"/>
    </xf>
    <xf numFmtId="0" fontId="19" fillId="0" borderId="0" xfId="5" applyFont="1"/>
    <xf numFmtId="0" fontId="10" fillId="0" borderId="0" xfId="5" applyFont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vertical="center"/>
    </xf>
    <xf numFmtId="0" fontId="10" fillId="0" borderId="0" xfId="5" applyFont="1" applyAlignment="1">
      <alignment horizontal="right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49" fontId="14" fillId="0" borderId="2" xfId="5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vertical="center" wrapText="1"/>
    </xf>
    <xf numFmtId="0" fontId="10" fillId="0" borderId="1" xfId="5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0" fontId="14" fillId="0" borderId="0" xfId="5" applyFont="1" applyAlignment="1">
      <alignment vertical="center"/>
    </xf>
    <xf numFmtId="1" fontId="10" fillId="0" borderId="1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/>
    </xf>
    <xf numFmtId="0" fontId="10" fillId="0" borderId="1" xfId="6" applyFont="1" applyFill="1" applyBorder="1" applyAlignment="1">
      <alignment vertical="center" wrapText="1"/>
    </xf>
    <xf numFmtId="0" fontId="14" fillId="0" borderId="1" xfId="5" applyFont="1" applyBorder="1" applyAlignment="1">
      <alignment horizontal="center" vertical="center"/>
    </xf>
    <xf numFmtId="0" fontId="14" fillId="0" borderId="0" xfId="0" applyFont="1"/>
    <xf numFmtId="49" fontId="10" fillId="0" borderId="1" xfId="5" quotePrefix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4" applyFont="1" applyFill="1" applyAlignment="1">
      <alignment horizontal="center" vertical="center" wrapText="1"/>
    </xf>
    <xf numFmtId="0" fontId="14" fillId="0" borderId="0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17" fillId="0" borderId="0" xfId="4" applyFont="1" applyBorder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165" fontId="9" fillId="0" borderId="8" xfId="10" applyNumberFormat="1" applyFont="1" applyBorder="1" applyAlignment="1">
      <alignment horizontal="center" vertical="center" wrapText="1"/>
    </xf>
    <xf numFmtId="0" fontId="7" fillId="0" borderId="0" xfId="10" applyFont="1" applyAlignment="1">
      <alignment vertical="center" wrapText="1"/>
    </xf>
    <xf numFmtId="0" fontId="9" fillId="0" borderId="0" xfId="10" applyFont="1" applyAlignment="1">
      <alignment horizontal="center" vertical="center" wrapText="1"/>
    </xf>
    <xf numFmtId="165" fontId="9" fillId="0" borderId="1" xfId="1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5" fontId="9" fillId="0" borderId="0" xfId="10" quotePrefix="1" applyNumberFormat="1" applyFont="1" applyBorder="1" applyAlignment="1">
      <alignment horizontal="center" vertical="center"/>
    </xf>
    <xf numFmtId="165" fontId="9" fillId="0" borderId="3" xfId="10" quotePrefix="1" applyNumberFormat="1" applyFont="1" applyBorder="1" applyAlignment="1">
      <alignment horizontal="center" vertical="center"/>
    </xf>
    <xf numFmtId="0" fontId="9" fillId="0" borderId="6" xfId="10" applyFont="1" applyBorder="1" applyAlignment="1">
      <alignment horizontal="center" vertical="center" textRotation="90" wrapText="1"/>
    </xf>
    <xf numFmtId="165" fontId="9" fillId="0" borderId="6" xfId="10" quotePrefix="1" applyNumberFormat="1" applyFont="1" applyBorder="1" applyAlignment="1">
      <alignment horizontal="center" vertical="center"/>
    </xf>
    <xf numFmtId="165" fontId="9" fillId="0" borderId="5" xfId="10" quotePrefix="1" applyNumberFormat="1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165" fontId="14" fillId="0" borderId="1" xfId="10" quotePrefix="1" applyNumberFormat="1" applyFont="1" applyBorder="1" applyAlignment="1">
      <alignment horizontal="center" vertical="center"/>
    </xf>
    <xf numFmtId="0" fontId="10" fillId="0" borderId="1" xfId="10" applyFont="1" applyBorder="1" applyAlignment="1">
      <alignment vertical="center" wrapText="1"/>
    </xf>
    <xf numFmtId="0" fontId="10" fillId="0" borderId="1" xfId="10" applyFont="1" applyBorder="1">
      <alignment vertical="center"/>
    </xf>
    <xf numFmtId="0" fontId="14" fillId="0" borderId="1" xfId="10" applyFont="1" applyBorder="1" applyAlignment="1">
      <alignment horizontal="center" vertical="center"/>
    </xf>
    <xf numFmtId="0" fontId="10" fillId="0" borderId="3" xfId="10" applyFont="1" applyBorder="1" applyAlignment="1">
      <alignment vertical="center" wrapText="1"/>
    </xf>
    <xf numFmtId="0" fontId="21" fillId="0" borderId="0" xfId="7" applyFont="1"/>
    <xf numFmtId="0" fontId="9" fillId="0" borderId="0" xfId="7" applyFont="1" applyBorder="1" applyAlignment="1">
      <alignment horizontal="left" vertical="center"/>
    </xf>
    <xf numFmtId="0" fontId="7" fillId="0" borderId="0" xfId="6" applyFont="1" applyBorder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21" fillId="0" borderId="0" xfId="6" applyFont="1"/>
    <xf numFmtId="0" fontId="21" fillId="0" borderId="0" xfId="6" applyFont="1" applyAlignment="1">
      <alignment vertical="center"/>
    </xf>
    <xf numFmtId="0" fontId="7" fillId="0" borderId="0" xfId="6" quotePrefix="1" applyFont="1" applyAlignment="1">
      <alignment vertical="center"/>
    </xf>
    <xf numFmtId="0" fontId="9" fillId="0" borderId="0" xfId="6" applyFont="1" applyAlignment="1">
      <alignment horizontal="left" vertical="center"/>
    </xf>
    <xf numFmtId="166" fontId="7" fillId="0" borderId="0" xfId="4" applyNumberFormat="1" applyFont="1" applyAlignment="1">
      <alignment vertical="center"/>
    </xf>
    <xf numFmtId="0" fontId="7" fillId="0" borderId="1" xfId="4" applyFont="1" applyFill="1" applyBorder="1" applyAlignment="1">
      <alignment horizontal="justify" vertical="center" wrapText="1"/>
    </xf>
    <xf numFmtId="0" fontId="7" fillId="0" borderId="0" xfId="4" quotePrefix="1" applyFont="1" applyFill="1" applyAlignment="1">
      <alignment horizontal="right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4" applyFont="1" applyFill="1" applyAlignment="1">
      <alignment vertical="center" wrapText="1"/>
    </xf>
    <xf numFmtId="0" fontId="9" fillId="0" borderId="0" xfId="4" quotePrefix="1" applyFont="1" applyFill="1" applyAlignment="1">
      <alignment vertical="center"/>
    </xf>
    <xf numFmtId="164" fontId="7" fillId="0" borderId="0" xfId="1" applyFont="1" applyFill="1" applyAlignment="1">
      <alignment vertical="center"/>
    </xf>
    <xf numFmtId="167" fontId="7" fillId="0" borderId="0" xfId="4" applyNumberFormat="1" applyFont="1" applyFill="1" applyAlignment="1">
      <alignment vertical="center"/>
    </xf>
    <xf numFmtId="0" fontId="7" fillId="0" borderId="3" xfId="4" applyFont="1" applyFill="1" applyBorder="1" applyAlignment="1">
      <alignment horizontal="justify" vertical="center" wrapText="1"/>
    </xf>
    <xf numFmtId="0" fontId="7" fillId="0" borderId="0" xfId="4" quotePrefix="1" applyFont="1" applyFill="1" applyAlignment="1">
      <alignment vertical="center"/>
    </xf>
    <xf numFmtId="0" fontId="7" fillId="0" borderId="7" xfId="4" applyFont="1" applyBorder="1" applyAlignment="1">
      <alignment vertical="center"/>
    </xf>
    <xf numFmtId="0" fontId="7" fillId="0" borderId="0" xfId="0" applyFont="1" applyBorder="1"/>
    <xf numFmtId="0" fontId="7" fillId="0" borderId="0" xfId="4" applyFont="1" applyBorder="1" applyAlignment="1">
      <alignment vertical="center" wrapText="1"/>
    </xf>
    <xf numFmtId="0" fontId="7" fillId="0" borderId="11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14" fillId="0" borderId="7" xfId="4" applyFont="1" applyFill="1" applyBorder="1" applyAlignment="1">
      <alignment vertical="center"/>
    </xf>
    <xf numFmtId="0" fontId="7" fillId="0" borderId="0" xfId="0" applyFont="1" applyFill="1" applyBorder="1"/>
    <xf numFmtId="0" fontId="9" fillId="0" borderId="0" xfId="4" applyFont="1" applyFill="1" applyBorder="1" applyAlignment="1">
      <alignment vertical="center" wrapText="1"/>
    </xf>
    <xf numFmtId="0" fontId="9" fillId="0" borderId="7" xfId="4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4" quotePrefix="1" applyFont="1" applyFill="1" applyBorder="1" applyAlignment="1">
      <alignment vertical="center" wrapText="1"/>
    </xf>
    <xf numFmtId="0" fontId="21" fillId="0" borderId="0" xfId="4" applyFont="1"/>
    <xf numFmtId="0" fontId="21" fillId="0" borderId="0" xfId="5" applyFont="1"/>
    <xf numFmtId="0" fontId="7" fillId="0" borderId="0" xfId="0" applyFont="1" applyFill="1"/>
    <xf numFmtId="0" fontId="21" fillId="0" borderId="0" xfId="8" applyFont="1"/>
    <xf numFmtId="0" fontId="8" fillId="0" borderId="0" xfId="9" applyFont="1" applyAlignment="1">
      <alignment vertical="center"/>
    </xf>
    <xf numFmtId="0" fontId="7" fillId="0" borderId="0" xfId="9" applyFont="1" applyAlignment="1">
      <alignment vertical="center"/>
    </xf>
    <xf numFmtId="0" fontId="7" fillId="0" borderId="0" xfId="9" applyFont="1" applyAlignment="1">
      <alignment horizontal="center" vertical="center"/>
    </xf>
    <xf numFmtId="49" fontId="7" fillId="0" borderId="0" xfId="9" applyNumberFormat="1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Border="1" applyAlignment="1">
      <alignment horizontal="center" vertical="center"/>
    </xf>
    <xf numFmtId="49" fontId="9" fillId="0" borderId="1" xfId="9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22" fillId="0" borderId="1" xfId="2" applyFont="1" applyFill="1" applyBorder="1" applyAlignment="1">
      <alignment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22" fillId="0" borderId="3" xfId="3" applyFont="1" applyFill="1" applyBorder="1" applyAlignment="1">
      <alignment vertical="center" wrapText="1"/>
    </xf>
    <xf numFmtId="0" fontId="23" fillId="0" borderId="0" xfId="8" applyFont="1"/>
    <xf numFmtId="165" fontId="10" fillId="0" borderId="0" xfId="10" quotePrefix="1" applyNumberFormat="1" applyFont="1" applyBorder="1" applyAlignment="1">
      <alignment horizontal="center" vertical="center"/>
    </xf>
    <xf numFmtId="0" fontId="10" fillId="0" borderId="0" xfId="10" applyFont="1" applyBorder="1">
      <alignment vertical="center"/>
    </xf>
    <xf numFmtId="0" fontId="10" fillId="0" borderId="0" xfId="10" applyFont="1" applyBorder="1" applyAlignment="1">
      <alignment vertical="center" wrapText="1"/>
    </xf>
    <xf numFmtId="165" fontId="10" fillId="0" borderId="0" xfId="10" applyNumberFormat="1" applyFont="1" applyAlignment="1">
      <alignment horizontal="center" vertical="center"/>
    </xf>
    <xf numFmtId="165" fontId="10" fillId="0" borderId="0" xfId="10" applyNumberFormat="1" applyFont="1" applyBorder="1" applyAlignment="1">
      <alignment horizontal="left" vertical="center"/>
    </xf>
    <xf numFmtId="0" fontId="10" fillId="0" borderId="0" xfId="10" applyFont="1" applyFill="1" applyBorder="1">
      <alignment vertical="center"/>
    </xf>
    <xf numFmtId="0" fontId="10" fillId="0" borderId="0" xfId="10" applyFont="1" applyFill="1" applyBorder="1" applyAlignment="1">
      <alignment vertical="center" wrapText="1"/>
    </xf>
    <xf numFmtId="0" fontId="10" fillId="0" borderId="0" xfId="10" applyFont="1" applyFill="1">
      <alignment vertical="center"/>
    </xf>
    <xf numFmtId="0" fontId="15" fillId="0" borderId="0" xfId="0" applyFont="1"/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49" fontId="10" fillId="0" borderId="0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0" fillId="0" borderId="3" xfId="4" applyFont="1" applyBorder="1" applyAlignment="1">
      <alignment vertical="center" wrapText="1"/>
    </xf>
    <xf numFmtId="0" fontId="10" fillId="0" borderId="3" xfId="4" applyFont="1" applyBorder="1" applyAlignment="1">
      <alignment horizontal="center" vertical="center" wrapText="1"/>
    </xf>
    <xf numFmtId="1" fontId="10" fillId="0" borderId="3" xfId="4" applyNumberFormat="1" applyFont="1" applyBorder="1" applyAlignment="1">
      <alignment horizontal="center" vertical="center" wrapText="1"/>
    </xf>
    <xf numFmtId="49" fontId="10" fillId="0" borderId="3" xfId="4" applyNumberFormat="1" applyFont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/>
    </xf>
    <xf numFmtId="0" fontId="10" fillId="0" borderId="0" xfId="4" applyFont="1" applyAlignment="1">
      <alignment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/>
    <xf numFmtId="0" fontId="19" fillId="0" borderId="0" xfId="4" applyFont="1"/>
    <xf numFmtId="0" fontId="15" fillId="0" borderId="0" xfId="4" applyFont="1" applyAlignment="1">
      <alignment vertical="center"/>
    </xf>
    <xf numFmtId="0" fontId="10" fillId="0" borderId="0" xfId="4" applyFont="1" applyBorder="1" applyAlignment="1">
      <alignment horizontal="left" vertical="center"/>
    </xf>
    <xf numFmtId="0" fontId="10" fillId="0" borderId="0" xfId="4" applyFont="1"/>
    <xf numFmtId="0" fontId="10" fillId="0" borderId="3" xfId="5" applyFont="1" applyBorder="1" applyAlignment="1">
      <alignment vertical="center" wrapText="1"/>
    </xf>
    <xf numFmtId="0" fontId="10" fillId="0" borderId="3" xfId="5" applyFont="1" applyBorder="1" applyAlignment="1">
      <alignment horizontal="center" vertical="center" wrapText="1"/>
    </xf>
    <xf numFmtId="1" fontId="10" fillId="0" borderId="3" xfId="5" applyNumberFormat="1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5" xfId="4" applyFont="1" applyFill="1" applyBorder="1" applyAlignment="1">
      <alignment horizontal="center" vertical="center"/>
    </xf>
    <xf numFmtId="0" fontId="10" fillId="0" borderId="0" xfId="4" quotePrefix="1" applyFont="1" applyFill="1" applyAlignment="1">
      <alignment horizontal="right" vertical="center"/>
    </xf>
    <xf numFmtId="0" fontId="10" fillId="0" borderId="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 wrapText="1"/>
    </xf>
    <xf numFmtId="167" fontId="10" fillId="0" borderId="0" xfId="4" applyNumberFormat="1" applyFont="1" applyFill="1" applyAlignment="1">
      <alignment vertical="center"/>
    </xf>
    <xf numFmtId="0" fontId="10" fillId="0" borderId="3" xfId="4" applyFont="1" applyFill="1" applyBorder="1" applyAlignment="1">
      <alignment horizontal="justify" vertical="center" wrapText="1"/>
    </xf>
    <xf numFmtId="0" fontId="10" fillId="0" borderId="0" xfId="4" quotePrefix="1" applyFont="1" applyFill="1" applyAlignment="1">
      <alignment vertical="center"/>
    </xf>
    <xf numFmtId="0" fontId="10" fillId="0" borderId="7" xfId="4" applyFont="1" applyBorder="1" applyAlignment="1">
      <alignment vertical="center"/>
    </xf>
    <xf numFmtId="0" fontId="10" fillId="0" borderId="0" xfId="4" applyFont="1" applyBorder="1" applyAlignment="1">
      <alignment vertical="center" wrapText="1"/>
    </xf>
    <xf numFmtId="0" fontId="10" fillId="0" borderId="11" xfId="4" applyFont="1" applyBorder="1" applyAlignment="1">
      <alignment vertical="center"/>
    </xf>
    <xf numFmtId="0" fontId="10" fillId="0" borderId="0" xfId="0" applyFont="1" applyFill="1" applyBorder="1"/>
    <xf numFmtId="0" fontId="14" fillId="0" borderId="0" xfId="4" applyFont="1" applyFill="1" applyBorder="1" applyAlignment="1">
      <alignment vertical="center" wrapText="1"/>
    </xf>
    <xf numFmtId="0" fontId="25" fillId="0" borderId="1" xfId="4" applyFont="1" applyBorder="1" applyAlignment="1">
      <alignment horizontal="center" vertical="center"/>
    </xf>
    <xf numFmtId="0" fontId="25" fillId="0" borderId="1" xfId="4" applyFont="1" applyFill="1" applyBorder="1" applyAlignment="1">
      <alignment vertical="center" wrapText="1"/>
    </xf>
    <xf numFmtId="0" fontId="25" fillId="0" borderId="1" xfId="4" applyFont="1" applyFill="1" applyBorder="1" applyAlignment="1">
      <alignment horizontal="justify" vertical="center" wrapText="1"/>
    </xf>
    <xf numFmtId="0" fontId="25" fillId="0" borderId="1" xfId="4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 wrapText="1"/>
    </xf>
    <xf numFmtId="49" fontId="25" fillId="0" borderId="3" xfId="4" applyNumberFormat="1" applyFont="1" applyFill="1" applyBorder="1" applyAlignment="1">
      <alignment horizontal="center" vertical="center" wrapText="1"/>
    </xf>
    <xf numFmtId="0" fontId="25" fillId="0" borderId="1" xfId="4" applyFont="1" applyBorder="1" applyAlignment="1">
      <alignment vertical="center" wrapText="1"/>
    </xf>
    <xf numFmtId="49" fontId="27" fillId="0" borderId="1" xfId="4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left" vertical="center"/>
    </xf>
    <xf numFmtId="0" fontId="2" fillId="0" borderId="1" xfId="4" applyFont="1" applyBorder="1" applyAlignment="1">
      <alignment horizontal="center" vertical="center"/>
    </xf>
    <xf numFmtId="0" fontId="2" fillId="0" borderId="1" xfId="3" applyFont="1" applyFill="1" applyBorder="1" applyAlignment="1">
      <alignment vertical="center" wrapText="1"/>
    </xf>
    <xf numFmtId="0" fontId="2" fillId="0" borderId="1" xfId="8" applyFont="1" applyBorder="1" applyAlignment="1">
      <alignment horizontal="left" vertical="center" wrapText="1"/>
    </xf>
    <xf numFmtId="0" fontId="29" fillId="0" borderId="1" xfId="9" applyFont="1" applyBorder="1" applyAlignment="1">
      <alignment vertical="center" wrapText="1"/>
    </xf>
    <xf numFmtId="0" fontId="29" fillId="0" borderId="1" xfId="8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30" fillId="0" borderId="1" xfId="8" applyFont="1" applyFill="1" applyBorder="1" applyAlignment="1">
      <alignment horizontal="center" vertical="center"/>
    </xf>
    <xf numFmtId="0" fontId="30" fillId="0" borderId="1" xfId="8" applyFont="1" applyBorder="1" applyAlignment="1">
      <alignment horizontal="center" vertical="center"/>
    </xf>
    <xf numFmtId="0" fontId="29" fillId="0" borderId="1" xfId="8" applyFont="1" applyFill="1" applyBorder="1" applyAlignment="1">
      <alignment vertical="center" wrapText="1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/>
    </xf>
    <xf numFmtId="49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32" fillId="0" borderId="1" xfId="8" applyFont="1" applyBorder="1" applyAlignment="1">
      <alignment horizontal="left" vertical="center" wrapText="1"/>
    </xf>
    <xf numFmtId="0" fontId="26" fillId="0" borderId="1" xfId="9" applyFont="1" applyBorder="1" applyAlignment="1">
      <alignment vertical="center" wrapText="1"/>
    </xf>
    <xf numFmtId="0" fontId="26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left" vertical="center" wrapText="1"/>
    </xf>
    <xf numFmtId="0" fontId="2" fillId="0" borderId="1" xfId="9" applyFont="1" applyBorder="1" applyAlignment="1">
      <alignment vertical="center" wrapText="1"/>
    </xf>
    <xf numFmtId="0" fontId="2" fillId="0" borderId="1" xfId="8" applyFont="1" applyBorder="1" applyAlignment="1">
      <alignment horizontal="center" vertical="center" wrapText="1"/>
    </xf>
    <xf numFmtId="0" fontId="4" fillId="0" borderId="0" xfId="0" applyFont="1"/>
    <xf numFmtId="0" fontId="2" fillId="0" borderId="1" xfId="8" applyFont="1" applyFill="1" applyBorder="1" applyAlignment="1">
      <alignment vertical="center" wrapText="1"/>
    </xf>
    <xf numFmtId="0" fontId="32" fillId="0" borderId="0" xfId="10" applyFont="1">
      <alignment vertical="center"/>
    </xf>
    <xf numFmtId="0" fontId="29" fillId="0" borderId="0" xfId="10" applyFont="1">
      <alignment vertical="center"/>
    </xf>
    <xf numFmtId="0" fontId="29" fillId="0" borderId="0" xfId="0" applyFont="1"/>
    <xf numFmtId="0" fontId="32" fillId="0" borderId="0" xfId="0" applyFont="1"/>
    <xf numFmtId="165" fontId="29" fillId="0" borderId="0" xfId="10" quotePrefix="1" applyNumberFormat="1" applyFont="1" applyBorder="1" applyAlignment="1">
      <alignment horizontal="center" vertical="center"/>
    </xf>
    <xf numFmtId="0" fontId="29" fillId="0" borderId="0" xfId="10" applyFont="1" applyBorder="1">
      <alignment vertical="center"/>
    </xf>
    <xf numFmtId="0" fontId="29" fillId="0" borderId="0" xfId="2" applyFont="1" applyFill="1" applyBorder="1" applyAlignment="1">
      <alignment vertical="center"/>
    </xf>
    <xf numFmtId="0" fontId="29" fillId="0" borderId="0" xfId="2" applyFont="1" applyFill="1" applyBorder="1" applyAlignment="1">
      <alignment horizontal="center" vertical="center"/>
    </xf>
    <xf numFmtId="49" fontId="29" fillId="0" borderId="0" xfId="2" applyNumberFormat="1" applyFont="1" applyFill="1" applyBorder="1" applyAlignment="1">
      <alignment vertical="center"/>
    </xf>
    <xf numFmtId="0" fontId="34" fillId="0" borderId="0" xfId="2" applyFont="1" applyFill="1" applyBorder="1" applyAlignment="1">
      <alignment vertical="center"/>
    </xf>
    <xf numFmtId="0" fontId="33" fillId="0" borderId="0" xfId="2" applyFont="1" applyFill="1" applyBorder="1" applyAlignment="1">
      <alignment vertical="center"/>
    </xf>
    <xf numFmtId="0" fontId="29" fillId="0" borderId="7" xfId="2" applyFont="1" applyFill="1" applyBorder="1" applyAlignment="1">
      <alignment vertical="center"/>
    </xf>
    <xf numFmtId="0" fontId="34" fillId="0" borderId="2" xfId="2" applyFont="1" applyFill="1" applyBorder="1" applyAlignment="1">
      <alignment horizontal="center" vertical="center"/>
    </xf>
    <xf numFmtId="49" fontId="34" fillId="0" borderId="2" xfId="2" applyNumberFormat="1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vertical="center" wrapText="1"/>
    </xf>
    <xf numFmtId="0" fontId="29" fillId="0" borderId="1" xfId="2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vertical="center"/>
    </xf>
    <xf numFmtId="0" fontId="29" fillId="0" borderId="1" xfId="6" applyFont="1" applyFill="1" applyBorder="1" applyAlignment="1">
      <alignment vertical="center" wrapText="1"/>
    </xf>
    <xf numFmtId="0" fontId="34" fillId="0" borderId="1" xfId="2" applyFont="1" applyFill="1" applyBorder="1" applyAlignment="1">
      <alignment horizontal="center" vertical="center"/>
    </xf>
    <xf numFmtId="0" fontId="29" fillId="0" borderId="1" xfId="0" applyFont="1" applyBorder="1"/>
    <xf numFmtId="49" fontId="29" fillId="0" borderId="3" xfId="2" applyNumberFormat="1" applyFont="1" applyFill="1" applyBorder="1" applyAlignment="1">
      <alignment horizontal="center" vertical="center" wrapText="1"/>
    </xf>
    <xf numFmtId="0" fontId="35" fillId="0" borderId="1" xfId="0" applyFont="1" applyBorder="1"/>
    <xf numFmtId="0" fontId="29" fillId="0" borderId="1" xfId="3" applyFont="1" applyFill="1" applyBorder="1" applyAlignment="1">
      <alignment vertical="center" wrapText="1"/>
    </xf>
    <xf numFmtId="0" fontId="32" fillId="0" borderId="0" xfId="2" applyFont="1" applyFill="1" applyBorder="1" applyAlignment="1">
      <alignment vertical="center"/>
    </xf>
    <xf numFmtId="0" fontId="29" fillId="0" borderId="4" xfId="2" applyFont="1" applyFill="1" applyBorder="1" applyAlignment="1">
      <alignment horizontal="center" vertical="center"/>
    </xf>
    <xf numFmtId="0" fontId="36" fillId="0" borderId="1" xfId="0" applyFont="1" applyBorder="1"/>
    <xf numFmtId="0" fontId="37" fillId="0" borderId="1" xfId="0" applyFont="1" applyBorder="1"/>
    <xf numFmtId="0" fontId="29" fillId="0" borderId="1" xfId="0" applyFont="1" applyFill="1" applyBorder="1"/>
    <xf numFmtId="0" fontId="35" fillId="0" borderId="1" xfId="0" applyFont="1" applyFill="1" applyBorder="1"/>
    <xf numFmtId="0" fontId="29" fillId="0" borderId="8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vertical="center" wrapText="1"/>
    </xf>
    <xf numFmtId="49" fontId="29" fillId="0" borderId="1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0" fontId="29" fillId="0" borderId="10" xfId="2" applyFont="1" applyFill="1" applyBorder="1" applyAlignment="1">
      <alignment vertical="center" wrapText="1"/>
    </xf>
    <xf numFmtId="0" fontId="29" fillId="0" borderId="4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vertical="center"/>
    </xf>
    <xf numFmtId="0" fontId="33" fillId="0" borderId="0" xfId="2" applyFont="1" applyFill="1" applyAlignment="1">
      <alignment vertical="center"/>
    </xf>
    <xf numFmtId="0" fontId="29" fillId="0" borderId="0" xfId="2" applyFont="1" applyFill="1" applyAlignment="1">
      <alignment horizontal="left" vertical="center" wrapText="1"/>
    </xf>
    <xf numFmtId="0" fontId="29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29" fillId="0" borderId="0" xfId="2" applyFont="1" applyFill="1" applyAlignment="1">
      <alignment horizontal="center" vertical="center"/>
    </xf>
    <xf numFmtId="49" fontId="29" fillId="0" borderId="0" xfId="2" applyNumberFormat="1" applyFont="1" applyFill="1" applyAlignment="1">
      <alignment vertical="center"/>
    </xf>
    <xf numFmtId="0" fontId="33" fillId="0" borderId="0" xfId="3" applyFont="1" applyAlignment="1">
      <alignment vertical="center"/>
    </xf>
    <xf numFmtId="0" fontId="34" fillId="0" borderId="3" xfId="2" applyFont="1" applyFill="1" applyBorder="1" applyAlignment="1">
      <alignment horizontal="center" vertical="center"/>
    </xf>
    <xf numFmtId="49" fontId="34" fillId="0" borderId="3" xfId="2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29" fillId="0" borderId="1" xfId="3" applyFont="1" applyFill="1" applyBorder="1" applyAlignment="1">
      <alignment horizontal="center" vertical="center"/>
    </xf>
    <xf numFmtId="49" fontId="29" fillId="0" borderId="1" xfId="3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vertical="center"/>
    </xf>
    <xf numFmtId="0" fontId="29" fillId="0" borderId="0" xfId="3" applyFont="1" applyAlignment="1">
      <alignment vertical="center"/>
    </xf>
    <xf numFmtId="0" fontId="29" fillId="0" borderId="0" xfId="3" applyFont="1" applyAlignment="1">
      <alignment horizontal="center" vertical="center"/>
    </xf>
    <xf numFmtId="49" fontId="29" fillId="0" borderId="0" xfId="3" applyNumberFormat="1" applyFont="1" applyAlignment="1">
      <alignment vertical="center"/>
    </xf>
    <xf numFmtId="0" fontId="29" fillId="0" borderId="0" xfId="3" applyFont="1" applyAlignment="1">
      <alignment horizontal="left" vertical="center" wrapText="1"/>
    </xf>
    <xf numFmtId="0" fontId="32" fillId="0" borderId="0" xfId="3" applyFont="1" applyAlignment="1">
      <alignment vertical="center"/>
    </xf>
    <xf numFmtId="0" fontId="34" fillId="0" borderId="1" xfId="3" applyFont="1" applyFill="1" applyBorder="1" applyAlignment="1">
      <alignment horizontal="center" vertical="center"/>
    </xf>
    <xf numFmtId="0" fontId="34" fillId="0" borderId="1" xfId="3" applyFont="1" applyBorder="1" applyAlignment="1">
      <alignment horizontal="center" vertical="center"/>
    </xf>
    <xf numFmtId="49" fontId="34" fillId="0" borderId="1" xfId="3" applyNumberFormat="1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/>
    </xf>
    <xf numFmtId="0" fontId="29" fillId="0" borderId="1" xfId="3" applyFont="1" applyBorder="1" applyAlignment="1">
      <alignment vertical="center" wrapText="1"/>
    </xf>
    <xf numFmtId="0" fontId="29" fillId="0" borderId="1" xfId="3" applyFont="1" applyBorder="1" applyAlignment="1">
      <alignment horizontal="center" vertical="center" wrapText="1"/>
    </xf>
    <xf numFmtId="49" fontId="29" fillId="0" borderId="1" xfId="3" applyNumberFormat="1" applyFont="1" applyBorder="1" applyAlignment="1">
      <alignment horizontal="center" vertical="center" wrapText="1"/>
    </xf>
    <xf numFmtId="0" fontId="29" fillId="0" borderId="1" xfId="6" applyFont="1" applyBorder="1" applyAlignment="1">
      <alignment vertical="center"/>
    </xf>
    <xf numFmtId="0" fontId="29" fillId="0" borderId="1" xfId="6" applyFont="1" applyBorder="1" applyAlignment="1">
      <alignment vertical="center" wrapText="1"/>
    </xf>
    <xf numFmtId="0" fontId="34" fillId="0" borderId="0" xfId="3" applyFont="1" applyAlignment="1">
      <alignment vertical="center"/>
    </xf>
    <xf numFmtId="0" fontId="29" fillId="0" borderId="0" xfId="3" applyFont="1" applyFill="1" applyAlignment="1">
      <alignment vertical="center"/>
    </xf>
    <xf numFmtId="0" fontId="29" fillId="0" borderId="0" xfId="3" applyFont="1" applyBorder="1" applyAlignment="1">
      <alignment vertical="center" wrapText="1"/>
    </xf>
    <xf numFmtId="0" fontId="29" fillId="0" borderId="0" xfId="3" applyFont="1" applyAlignment="1">
      <alignment horizontal="right" vertical="center"/>
    </xf>
    <xf numFmtId="0" fontId="34" fillId="0" borderId="1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/>
    </xf>
    <xf numFmtId="0" fontId="29" fillId="0" borderId="0" xfId="8" applyFont="1" applyAlignment="1">
      <alignment vertical="center"/>
    </xf>
    <xf numFmtId="0" fontId="29" fillId="0" borderId="0" xfId="8" applyFont="1" applyAlignment="1">
      <alignment horizontal="center" vertical="center"/>
    </xf>
    <xf numFmtId="49" fontId="29" fillId="0" borderId="0" xfId="8" applyNumberFormat="1" applyFont="1" applyAlignment="1">
      <alignment vertical="center"/>
    </xf>
    <xf numFmtId="0" fontId="33" fillId="0" borderId="0" xfId="8" applyFont="1" applyAlignment="1">
      <alignment vertical="center"/>
    </xf>
    <xf numFmtId="0" fontId="39" fillId="0" borderId="0" xfId="8" applyFont="1"/>
    <xf numFmtId="0" fontId="34" fillId="0" borderId="2" xfId="8" applyFont="1" applyFill="1" applyBorder="1" applyAlignment="1">
      <alignment horizontal="center" vertical="center"/>
    </xf>
    <xf numFmtId="0" fontId="34" fillId="0" borderId="2" xfId="8" applyFont="1" applyBorder="1" applyAlignment="1">
      <alignment horizontal="center" vertical="center"/>
    </xf>
    <xf numFmtId="49" fontId="34" fillId="0" borderId="2" xfId="8" applyNumberFormat="1" applyFont="1" applyBorder="1" applyAlignment="1">
      <alignment horizontal="center" vertical="center" wrapText="1"/>
    </xf>
    <xf numFmtId="0" fontId="29" fillId="0" borderId="1" xfId="8" applyFont="1" applyBorder="1" applyAlignment="1">
      <alignment horizontal="center" vertical="center"/>
    </xf>
    <xf numFmtId="0" fontId="29" fillId="0" borderId="1" xfId="8" applyFont="1" applyBorder="1" applyAlignment="1">
      <alignment vertical="center" wrapText="1"/>
    </xf>
    <xf numFmtId="49" fontId="34" fillId="0" borderId="1" xfId="8" applyNumberFormat="1" applyFont="1" applyBorder="1" applyAlignment="1">
      <alignment horizontal="center" vertical="center" wrapText="1"/>
    </xf>
    <xf numFmtId="49" fontId="29" fillId="0" borderId="1" xfId="8" applyNumberFormat="1" applyFont="1" applyBorder="1" applyAlignment="1">
      <alignment horizontal="center" vertical="center" wrapText="1"/>
    </xf>
    <xf numFmtId="0" fontId="34" fillId="0" borderId="1" xfId="8" applyFont="1" applyBorder="1" applyAlignment="1">
      <alignment horizontal="center" vertical="center"/>
    </xf>
    <xf numFmtId="0" fontId="34" fillId="0" borderId="1" xfId="8" applyFont="1" applyBorder="1" applyAlignment="1">
      <alignment vertical="center" wrapText="1"/>
    </xf>
    <xf numFmtId="49" fontId="29" fillId="0" borderId="3" xfId="8" applyNumberFormat="1" applyFont="1" applyBorder="1" applyAlignment="1">
      <alignment horizontal="center" vertical="center" wrapText="1"/>
    </xf>
    <xf numFmtId="0" fontId="32" fillId="0" borderId="1" xfId="8" applyFont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29" fillId="0" borderId="0" xfId="8" applyFont="1" applyAlignment="1">
      <alignment horizontal="left" vertical="center" wrapText="1"/>
    </xf>
    <xf numFmtId="0" fontId="34" fillId="0" borderId="0" xfId="8" applyFont="1" applyAlignment="1">
      <alignment horizontal="center" vertical="center"/>
    </xf>
    <xf numFmtId="0" fontId="29" fillId="0" borderId="0" xfId="8" applyFont="1" applyBorder="1" applyAlignment="1">
      <alignment vertical="center" wrapText="1"/>
    </xf>
    <xf numFmtId="0" fontId="29" fillId="0" borderId="0" xfId="8" applyFont="1" applyBorder="1" applyAlignment="1">
      <alignment horizontal="center" vertical="center" wrapText="1"/>
    </xf>
    <xf numFmtId="0" fontId="29" fillId="0" borderId="0" xfId="8" applyFont="1" applyBorder="1" applyAlignment="1">
      <alignment horizontal="center" vertical="center"/>
    </xf>
    <xf numFmtId="49" fontId="29" fillId="0" borderId="0" xfId="8" applyNumberFormat="1" applyFont="1" applyBorder="1" applyAlignment="1">
      <alignment horizontal="center" vertical="center" wrapText="1"/>
    </xf>
    <xf numFmtId="0" fontId="34" fillId="0" borderId="0" xfId="8" applyFont="1" applyAlignment="1">
      <alignment vertical="center"/>
    </xf>
    <xf numFmtId="0" fontId="29" fillId="0" borderId="1" xfId="8" applyFont="1" applyBorder="1" applyAlignment="1">
      <alignment horizontal="left" vertical="center" wrapText="1"/>
    </xf>
    <xf numFmtId="0" fontId="34" fillId="0" borderId="1" xfId="8" applyFont="1" applyBorder="1" applyAlignment="1">
      <alignment horizontal="center" vertical="center" wrapText="1"/>
    </xf>
    <xf numFmtId="0" fontId="29" fillId="0" borderId="1" xfId="8" applyFont="1" applyFill="1" applyBorder="1" applyAlignment="1">
      <alignment horizontal="center" vertical="center" wrapText="1"/>
    </xf>
    <xf numFmtId="49" fontId="29" fillId="0" borderId="1" xfId="8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1" xfId="0" applyFont="1" applyFill="1" applyBorder="1" applyAlignment="1">
      <alignment wrapText="1"/>
    </xf>
    <xf numFmtId="0" fontId="35" fillId="0" borderId="1" xfId="0" applyFont="1" applyFill="1" applyBorder="1" applyAlignment="1"/>
    <xf numFmtId="0" fontId="29" fillId="0" borderId="1" xfId="0" quotePrefix="1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0" fontId="29" fillId="0" borderId="1" xfId="8" applyFont="1" applyFill="1" applyBorder="1" applyAlignment="1">
      <alignment horizontal="left" vertical="center" wrapText="1"/>
    </xf>
    <xf numFmtId="0" fontId="29" fillId="0" borderId="0" xfId="8" applyFont="1" applyBorder="1" applyAlignment="1">
      <alignment horizontal="left" vertical="center" wrapText="1"/>
    </xf>
    <xf numFmtId="0" fontId="34" fillId="0" borderId="2" xfId="8" applyFont="1" applyFill="1" applyBorder="1" applyAlignment="1">
      <alignment horizontal="center" vertical="center" wrapText="1"/>
    </xf>
    <xf numFmtId="0" fontId="34" fillId="0" borderId="2" xfId="8" applyFont="1" applyBorder="1" applyAlignment="1">
      <alignment horizontal="left" vertical="center" wrapText="1"/>
    </xf>
    <xf numFmtId="0" fontId="34" fillId="0" borderId="2" xfId="8" applyFont="1" applyBorder="1" applyAlignment="1">
      <alignment horizontal="center" vertical="center" wrapText="1"/>
    </xf>
    <xf numFmtId="0" fontId="34" fillId="0" borderId="1" xfId="8" applyFont="1" applyBorder="1" applyAlignment="1">
      <alignment horizontal="left" vertical="center" wrapText="1"/>
    </xf>
    <xf numFmtId="0" fontId="35" fillId="0" borderId="0" xfId="0" applyFont="1"/>
    <xf numFmtId="0" fontId="34" fillId="0" borderId="1" xfId="2" applyFont="1" applyFill="1" applyBorder="1" applyAlignment="1">
      <alignment vertical="center" wrapText="1"/>
    </xf>
    <xf numFmtId="0" fontId="40" fillId="0" borderId="4" xfId="0" applyFont="1" applyFill="1" applyBorder="1" applyAlignment="1">
      <alignment horizontal="left"/>
    </xf>
    <xf numFmtId="0" fontId="40" fillId="0" borderId="1" xfId="2" applyFont="1" applyFill="1" applyBorder="1" applyAlignment="1">
      <alignment vertical="center" wrapText="1"/>
    </xf>
    <xf numFmtId="0" fontId="29" fillId="0" borderId="0" xfId="2" applyFont="1" applyFill="1" applyBorder="1" applyAlignment="1">
      <alignment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41" fillId="0" borderId="0" xfId="4" applyFont="1" applyFill="1" applyBorder="1" applyAlignment="1">
      <alignment vertical="center"/>
    </xf>
    <xf numFmtId="0" fontId="42" fillId="0" borderId="0" xfId="4" applyFont="1" applyFill="1" applyAlignment="1">
      <alignment vertical="center"/>
    </xf>
    <xf numFmtId="0" fontId="41" fillId="0" borderId="0" xfId="4" applyFont="1" applyFill="1" applyBorder="1" applyAlignment="1">
      <alignment horizontal="left" vertical="center"/>
    </xf>
    <xf numFmtId="0" fontId="41" fillId="0" borderId="0" xfId="4" applyFont="1" applyFill="1" applyAlignment="1">
      <alignment horizontal="center" vertical="center"/>
    </xf>
    <xf numFmtId="0" fontId="41" fillId="0" borderId="0" xfId="4" applyFont="1" applyFill="1" applyBorder="1" applyAlignment="1">
      <alignment horizontal="center" vertical="center"/>
    </xf>
    <xf numFmtId="0" fontId="41" fillId="0" borderId="0" xfId="4" applyFont="1" applyFill="1" applyAlignment="1">
      <alignment vertical="center"/>
    </xf>
    <xf numFmtId="0" fontId="40" fillId="0" borderId="1" xfId="3" applyFont="1" applyFill="1" applyBorder="1" applyAlignment="1">
      <alignment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vertical="center" wrapText="1"/>
    </xf>
    <xf numFmtId="0" fontId="32" fillId="0" borderId="1" xfId="2" applyFont="1" applyFill="1" applyBorder="1" applyAlignment="1">
      <alignment vertical="center" wrapText="1"/>
    </xf>
    <xf numFmtId="0" fontId="32" fillId="0" borderId="0" xfId="8" applyFont="1" applyAlignment="1">
      <alignment vertical="center"/>
    </xf>
    <xf numFmtId="0" fontId="29" fillId="0" borderId="0" xfId="8" applyFont="1" applyBorder="1" applyAlignment="1">
      <alignment horizontal="right" vertical="center"/>
    </xf>
    <xf numFmtId="0" fontId="29" fillId="0" borderId="0" xfId="8" applyFont="1" applyAlignment="1">
      <alignment horizontal="center" vertical="center" wrapText="1"/>
    </xf>
    <xf numFmtId="0" fontId="34" fillId="0" borderId="0" xfId="8" applyFont="1" applyAlignment="1">
      <alignment horizontal="center" vertical="center" wrapText="1"/>
    </xf>
    <xf numFmtId="0" fontId="32" fillId="0" borderId="1" xfId="9" applyFont="1" applyBorder="1" applyAlignment="1">
      <alignment vertical="center" wrapText="1"/>
    </xf>
    <xf numFmtId="0" fontId="29" fillId="0" borderId="1" xfId="9" applyFont="1" applyBorder="1" applyAlignment="1">
      <alignment horizontal="center" vertical="center" wrapText="1"/>
    </xf>
    <xf numFmtId="0" fontId="29" fillId="0" borderId="1" xfId="9" applyFont="1" applyBorder="1" applyAlignment="1">
      <alignment horizontal="center" vertical="center"/>
    </xf>
    <xf numFmtId="49" fontId="29" fillId="0" borderId="1" xfId="9" applyNumberFormat="1" applyFont="1" applyBorder="1" applyAlignment="1">
      <alignment horizontal="center" vertical="center" wrapText="1"/>
    </xf>
    <xf numFmtId="49" fontId="32" fillId="0" borderId="1" xfId="8" applyNumberFormat="1" applyFont="1" applyBorder="1" applyAlignment="1">
      <alignment horizontal="center" vertical="center" wrapText="1"/>
    </xf>
    <xf numFmtId="49" fontId="29" fillId="0" borderId="0" xfId="8" applyNumberFormat="1" applyFont="1" applyAlignment="1">
      <alignment horizontal="center" vertical="center" wrapText="1"/>
    </xf>
    <xf numFmtId="0" fontId="2" fillId="0" borderId="1" xfId="10" applyFont="1" applyBorder="1" applyAlignment="1">
      <alignment vertical="center" wrapText="1"/>
    </xf>
    <xf numFmtId="0" fontId="2" fillId="0" borderId="1" xfId="6" applyFont="1" applyBorder="1" applyAlignment="1">
      <alignment vertical="center" wrapText="1"/>
    </xf>
    <xf numFmtId="0" fontId="2" fillId="0" borderId="1" xfId="4" applyFont="1" applyBorder="1" applyAlignment="1">
      <alignment vertical="center" wrapText="1"/>
    </xf>
    <xf numFmtId="0" fontId="2" fillId="0" borderId="1" xfId="5" applyFont="1" applyBorder="1" applyAlignment="1">
      <alignment vertical="center" wrapText="1"/>
    </xf>
    <xf numFmtId="0" fontId="2" fillId="0" borderId="0" xfId="5" applyFont="1" applyAlignment="1">
      <alignment vertical="center"/>
    </xf>
    <xf numFmtId="0" fontId="2" fillId="0" borderId="1" xfId="6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/>
    </xf>
    <xf numFmtId="0" fontId="2" fillId="0" borderId="1" xfId="8" applyFont="1" applyBorder="1" applyAlignment="1">
      <alignment vertical="center" wrapText="1"/>
    </xf>
    <xf numFmtId="0" fontId="2" fillId="0" borderId="1" xfId="6" applyFont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2" fillId="0" borderId="5" xfId="6" applyFont="1" applyFill="1" applyBorder="1" applyAlignment="1">
      <alignment vertical="top" wrapText="1"/>
    </xf>
    <xf numFmtId="165" fontId="1" fillId="0" borderId="1" xfId="10" applyNumberFormat="1" applyFont="1" applyBorder="1" applyAlignment="1">
      <alignment horizontal="center" vertical="top" wrapText="1"/>
    </xf>
    <xf numFmtId="0" fontId="9" fillId="0" borderId="1" xfId="1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textRotation="90" wrapText="1"/>
    </xf>
    <xf numFmtId="0" fontId="1" fillId="0" borderId="3" xfId="10" applyFont="1" applyBorder="1" applyAlignment="1">
      <alignment horizontal="center" vertical="center" wrapText="1"/>
    </xf>
    <xf numFmtId="0" fontId="1" fillId="0" borderId="12" xfId="10" applyFont="1" applyBorder="1" applyAlignment="1">
      <alignment horizontal="center" vertical="center" wrapText="1"/>
    </xf>
    <xf numFmtId="0" fontId="1" fillId="0" borderId="5" xfId="10" applyFont="1" applyBorder="1" applyAlignment="1">
      <alignment horizontal="center" vertical="center" wrapText="1"/>
    </xf>
    <xf numFmtId="0" fontId="9" fillId="0" borderId="3" xfId="10" applyFont="1" applyBorder="1" applyAlignment="1">
      <alignment horizontal="center" vertical="center" textRotation="90" wrapText="1"/>
    </xf>
    <xf numFmtId="0" fontId="9" fillId="0" borderId="12" xfId="10" applyFont="1" applyBorder="1" applyAlignment="1">
      <alignment horizontal="center" vertical="center" textRotation="90" wrapText="1"/>
    </xf>
    <xf numFmtId="0" fontId="9" fillId="0" borderId="5" xfId="10" applyFont="1" applyBorder="1" applyAlignment="1">
      <alignment horizontal="center" vertical="center" textRotation="90" wrapText="1"/>
    </xf>
    <xf numFmtId="0" fontId="9" fillId="0" borderId="3" xfId="10" applyFont="1" applyBorder="1" applyAlignment="1">
      <alignment horizontal="center" vertical="center" wrapText="1"/>
    </xf>
    <xf numFmtId="0" fontId="9" fillId="0" borderId="12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14" fillId="0" borderId="3" xfId="10" applyFont="1" applyBorder="1" applyAlignment="1">
      <alignment horizontal="center" vertical="center" wrapText="1"/>
    </xf>
    <xf numFmtId="0" fontId="14" fillId="0" borderId="12" xfId="10" applyFont="1" applyBorder="1" applyAlignment="1">
      <alignment horizontal="center" vertical="center" wrapText="1"/>
    </xf>
    <xf numFmtId="0" fontId="14" fillId="0" borderId="5" xfId="10" applyFont="1" applyBorder="1" applyAlignment="1">
      <alignment horizontal="center" vertical="center" wrapText="1"/>
    </xf>
    <xf numFmtId="0" fontId="14" fillId="0" borderId="3" xfId="10" applyFont="1" applyBorder="1" applyAlignment="1">
      <alignment horizontal="center" vertical="center" textRotation="90" wrapText="1"/>
    </xf>
    <xf numFmtId="0" fontId="14" fillId="0" borderId="12" xfId="10" applyFont="1" applyBorder="1" applyAlignment="1">
      <alignment horizontal="center" vertical="center" textRotation="90" wrapText="1"/>
    </xf>
    <xf numFmtId="0" fontId="14" fillId="0" borderId="5" xfId="10" applyFont="1" applyBorder="1" applyAlignment="1">
      <alignment horizontal="center" vertical="center" textRotation="90" wrapText="1"/>
    </xf>
  </cellXfs>
  <cellStyles count="11">
    <cellStyle name="Milliers" xfId="1" builtinId="3"/>
    <cellStyle name="Normal" xfId="0" builtinId="0"/>
    <cellStyle name="Normal_CRes(1) + CRes (2)" xfId="2"/>
    <cellStyle name="Normal_CRes(3) + CRes(4)" xfId="3"/>
    <cellStyle name="Normal_D(1) + D(2)" xfId="4"/>
    <cellStyle name="Normal_D(3) + D(4)" xfId="5"/>
    <cellStyle name="Normal_E+F D" xfId="6"/>
    <cellStyle name="Normal_E+F R" xfId="7"/>
    <cellStyle name="Normal_EVact(1) + EVact(2)" xfId="8"/>
    <cellStyle name="Normal_EVact(3)" xfId="9"/>
    <cellStyle name="Normal_nom enrg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0</xdr:colOff>
      <xdr:row>25</xdr:row>
      <xdr:rowOff>0</xdr:rowOff>
    </xdr:to>
    <xdr:sp macro="" textlink="">
      <xdr:nvSpPr>
        <xdr:cNvPr id="1026" name="Texte 2"/>
        <xdr:cNvSpPr txBox="1">
          <a:spLocks noChangeArrowheads="1"/>
        </xdr:cNvSpPr>
      </xdr:nvSpPr>
      <xdr:spPr bwMode="auto">
        <a:xfrm>
          <a:off x="0" y="6115050"/>
          <a:ext cx="0" cy="1609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Enregistrements composant une déclaration annuelle</a:t>
          </a:r>
        </a:p>
        <a:p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114300</xdr:rowOff>
    </xdr:to>
    <xdr:sp macro="" textlink="">
      <xdr:nvSpPr>
        <xdr:cNvPr id="1027" name="Texte 3"/>
        <xdr:cNvSpPr txBox="1">
          <a:spLocks noChangeArrowheads="1"/>
        </xdr:cNvSpPr>
      </xdr:nvSpPr>
      <xdr:spPr bwMode="auto">
        <a:xfrm>
          <a:off x="0" y="3876675"/>
          <a:ext cx="0" cy="571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Enregistrements composant une déclaration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24</xdr:row>
      <xdr:rowOff>152400</xdr:rowOff>
    </xdr:to>
    <xdr:grpSp>
      <xdr:nvGrpSpPr>
        <xdr:cNvPr id="1084" name="Group 8"/>
        <xdr:cNvGrpSpPr>
          <a:grpSpLocks/>
        </xdr:cNvGrpSpPr>
      </xdr:nvGrpSpPr>
      <xdr:grpSpPr bwMode="auto">
        <a:xfrm>
          <a:off x="0" y="1654969"/>
          <a:ext cx="0" cy="3438525"/>
          <a:chOff x="-43" y="-2742"/>
          <a:chExt cx="10" cy="847"/>
        </a:xfrm>
      </xdr:grpSpPr>
      <xdr:sp macro="" textlink="">
        <xdr:nvSpPr>
          <xdr:cNvPr id="1131" name="Line 4"/>
          <xdr:cNvSpPr>
            <a:spLocks noChangeShapeType="1"/>
          </xdr:cNvSpPr>
        </xdr:nvSpPr>
        <xdr:spPr bwMode="auto">
          <a:xfrm>
            <a:off x="-43" y="-2742"/>
            <a:ext cx="1" cy="8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2" name="Line 5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3" name="Line 6"/>
          <xdr:cNvSpPr>
            <a:spLocks noChangeShapeType="1"/>
          </xdr:cNvSpPr>
        </xdr:nvSpPr>
        <xdr:spPr bwMode="auto">
          <a:xfrm>
            <a:off x="-43" y="-189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4" name="Line 7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grpSp>
      <xdr:nvGrpSpPr>
        <xdr:cNvPr id="1085" name="Group 9"/>
        <xdr:cNvGrpSpPr>
          <a:grpSpLocks/>
        </xdr:cNvGrpSpPr>
      </xdr:nvGrpSpPr>
      <xdr:grpSpPr bwMode="auto">
        <a:xfrm>
          <a:off x="0" y="4607719"/>
          <a:ext cx="0" cy="500062"/>
          <a:chOff x="-43" y="-31906"/>
          <a:chExt cx="10" cy="232"/>
        </a:xfrm>
      </xdr:grpSpPr>
      <xdr:sp macro="" textlink="">
        <xdr:nvSpPr>
          <xdr:cNvPr id="1127" name="Line 10"/>
          <xdr:cNvSpPr>
            <a:spLocks noChangeShapeType="1"/>
          </xdr:cNvSpPr>
        </xdr:nvSpPr>
        <xdr:spPr bwMode="auto">
          <a:xfrm>
            <a:off x="-43" y="-31905"/>
            <a:ext cx="1" cy="2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8" name="Line 11"/>
          <xdr:cNvSpPr>
            <a:spLocks noChangeShapeType="1"/>
          </xdr:cNvSpPr>
        </xdr:nvSpPr>
        <xdr:spPr bwMode="auto">
          <a:xfrm>
            <a:off x="-43" y="-3190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" name="Line 12"/>
          <xdr:cNvSpPr>
            <a:spLocks noChangeShapeType="1"/>
          </xdr:cNvSpPr>
        </xdr:nvSpPr>
        <xdr:spPr bwMode="auto">
          <a:xfrm>
            <a:off x="-43" y="-3167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" name="Line 13"/>
          <xdr:cNvSpPr>
            <a:spLocks noChangeShapeType="1"/>
          </xdr:cNvSpPr>
        </xdr:nvSpPr>
        <xdr:spPr bwMode="auto">
          <a:xfrm>
            <a:off x="-43" y="-3190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086" name="Line 14"/>
        <xdr:cNvSpPr>
          <a:spLocks noChangeShapeType="1"/>
        </xdr:cNvSpPr>
      </xdr:nvSpPr>
      <xdr:spPr bwMode="auto">
        <a:xfrm>
          <a:off x="0" y="6753225"/>
          <a:ext cx="0" cy="971550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47625</xdr:rowOff>
    </xdr:to>
    <xdr:sp macro="" textlink="">
      <xdr:nvSpPr>
        <xdr:cNvPr id="1087" name="Line 15"/>
        <xdr:cNvSpPr>
          <a:spLocks noChangeShapeType="1"/>
        </xdr:cNvSpPr>
      </xdr:nvSpPr>
      <xdr:spPr bwMode="auto">
        <a:xfrm>
          <a:off x="0" y="4010025"/>
          <a:ext cx="0" cy="371475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040" name="Texte 2"/>
        <xdr:cNvSpPr txBox="1">
          <a:spLocks noChangeArrowheads="1"/>
        </xdr:cNvSpPr>
      </xdr:nvSpPr>
      <xdr:spPr bwMode="auto">
        <a:xfrm>
          <a:off x="0" y="7724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Enregistrements composant un compte-rendu de traitement</a:t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0</xdr:colOff>
      <xdr:row>15</xdr:row>
      <xdr:rowOff>0</xdr:rowOff>
    </xdr:to>
    <xdr:sp macro="" textlink="">
      <xdr:nvSpPr>
        <xdr:cNvPr id="1041" name="Texte 3"/>
        <xdr:cNvSpPr txBox="1">
          <a:spLocks noChangeArrowheads="1"/>
        </xdr:cNvSpPr>
      </xdr:nvSpPr>
      <xdr:spPr bwMode="auto">
        <a:xfrm>
          <a:off x="0" y="4029075"/>
          <a:ext cx="0" cy="466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Enregistrements composant une déclaration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25</xdr:row>
      <xdr:rowOff>0</xdr:rowOff>
    </xdr:to>
    <xdr:grpSp>
      <xdr:nvGrpSpPr>
        <xdr:cNvPr id="1090" name="Group 18"/>
        <xdr:cNvGrpSpPr>
          <a:grpSpLocks/>
        </xdr:cNvGrpSpPr>
      </xdr:nvGrpSpPr>
      <xdr:grpSpPr bwMode="auto">
        <a:xfrm>
          <a:off x="0" y="654844"/>
          <a:ext cx="0" cy="4452937"/>
          <a:chOff x="-43" y="-2742"/>
          <a:chExt cx="10" cy="847"/>
        </a:xfrm>
      </xdr:grpSpPr>
      <xdr:sp macro="" textlink="">
        <xdr:nvSpPr>
          <xdr:cNvPr id="1123" name="Line 19"/>
          <xdr:cNvSpPr>
            <a:spLocks noChangeShapeType="1"/>
          </xdr:cNvSpPr>
        </xdr:nvSpPr>
        <xdr:spPr bwMode="auto">
          <a:xfrm>
            <a:off x="-43" y="-2742"/>
            <a:ext cx="1" cy="8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4" name="Line 20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5" name="Line 21"/>
          <xdr:cNvSpPr>
            <a:spLocks noChangeShapeType="1"/>
          </xdr:cNvSpPr>
        </xdr:nvSpPr>
        <xdr:spPr bwMode="auto">
          <a:xfrm>
            <a:off x="-43" y="-189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6" name="Line 22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pSp>
      <xdr:nvGrpSpPr>
        <xdr:cNvPr id="1091" name="Group 23"/>
        <xdr:cNvGrpSpPr>
          <a:grpSpLocks/>
        </xdr:cNvGrpSpPr>
      </xdr:nvGrpSpPr>
      <xdr:grpSpPr bwMode="auto">
        <a:xfrm>
          <a:off x="0" y="5107781"/>
          <a:ext cx="0" cy="0"/>
          <a:chOff x="-43" y="-31906"/>
          <a:chExt cx="10" cy="232"/>
        </a:xfrm>
      </xdr:grpSpPr>
      <xdr:sp macro="" textlink="">
        <xdr:nvSpPr>
          <xdr:cNvPr id="1119" name="Line 24"/>
          <xdr:cNvSpPr>
            <a:spLocks noChangeShapeType="1"/>
          </xdr:cNvSpPr>
        </xdr:nvSpPr>
        <xdr:spPr bwMode="auto">
          <a:xfrm>
            <a:off x="-43" y="-31905"/>
            <a:ext cx="1" cy="2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0" name="Line 25"/>
          <xdr:cNvSpPr>
            <a:spLocks noChangeShapeType="1"/>
          </xdr:cNvSpPr>
        </xdr:nvSpPr>
        <xdr:spPr bwMode="auto">
          <a:xfrm>
            <a:off x="-43" y="-3190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1" name="Line 26"/>
          <xdr:cNvSpPr>
            <a:spLocks noChangeShapeType="1"/>
          </xdr:cNvSpPr>
        </xdr:nvSpPr>
        <xdr:spPr bwMode="auto">
          <a:xfrm>
            <a:off x="-43" y="-3167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2" name="Line 27"/>
          <xdr:cNvSpPr>
            <a:spLocks noChangeShapeType="1"/>
          </xdr:cNvSpPr>
        </xdr:nvSpPr>
        <xdr:spPr bwMode="auto">
          <a:xfrm>
            <a:off x="-43" y="-3190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092" name="Line 28"/>
        <xdr:cNvSpPr>
          <a:spLocks noChangeShapeType="1"/>
        </xdr:cNvSpPr>
      </xdr:nvSpPr>
      <xdr:spPr bwMode="auto">
        <a:xfrm>
          <a:off x="0" y="7724775"/>
          <a:ext cx="0" cy="0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15</xdr:row>
      <xdr:rowOff>0</xdr:rowOff>
    </xdr:to>
    <xdr:sp macro="" textlink="">
      <xdr:nvSpPr>
        <xdr:cNvPr id="1093" name="Line 29"/>
        <xdr:cNvSpPr>
          <a:spLocks noChangeShapeType="1"/>
        </xdr:cNvSpPr>
      </xdr:nvSpPr>
      <xdr:spPr bwMode="auto">
        <a:xfrm>
          <a:off x="0" y="4095750"/>
          <a:ext cx="0" cy="400050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25</xdr:row>
      <xdr:rowOff>0</xdr:rowOff>
    </xdr:to>
    <xdr:grpSp>
      <xdr:nvGrpSpPr>
        <xdr:cNvPr id="1094" name="Group 30"/>
        <xdr:cNvGrpSpPr>
          <a:grpSpLocks/>
        </xdr:cNvGrpSpPr>
      </xdr:nvGrpSpPr>
      <xdr:grpSpPr bwMode="auto">
        <a:xfrm>
          <a:off x="0" y="1821656"/>
          <a:ext cx="0" cy="3286125"/>
          <a:chOff x="-43" y="-2742"/>
          <a:chExt cx="10" cy="847"/>
        </a:xfrm>
      </xdr:grpSpPr>
      <xdr:sp macro="" textlink="">
        <xdr:nvSpPr>
          <xdr:cNvPr id="1115" name="Line 31"/>
          <xdr:cNvSpPr>
            <a:spLocks noChangeShapeType="1"/>
          </xdr:cNvSpPr>
        </xdr:nvSpPr>
        <xdr:spPr bwMode="auto">
          <a:xfrm>
            <a:off x="-43" y="-2742"/>
            <a:ext cx="1" cy="8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6" name="Line 32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7" name="Line 33"/>
          <xdr:cNvSpPr>
            <a:spLocks noChangeShapeType="1"/>
          </xdr:cNvSpPr>
        </xdr:nvSpPr>
        <xdr:spPr bwMode="auto">
          <a:xfrm>
            <a:off x="-43" y="-189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8" name="Line 34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21</xdr:row>
      <xdr:rowOff>0</xdr:rowOff>
    </xdr:to>
    <xdr:grpSp>
      <xdr:nvGrpSpPr>
        <xdr:cNvPr id="1095" name="Group 35"/>
        <xdr:cNvGrpSpPr>
          <a:grpSpLocks/>
        </xdr:cNvGrpSpPr>
      </xdr:nvGrpSpPr>
      <xdr:grpSpPr bwMode="auto">
        <a:xfrm>
          <a:off x="0" y="2821781"/>
          <a:ext cx="0" cy="1619250"/>
          <a:chOff x="-43" y="-31906"/>
          <a:chExt cx="10" cy="232"/>
        </a:xfrm>
      </xdr:grpSpPr>
      <xdr:sp macro="" textlink="">
        <xdr:nvSpPr>
          <xdr:cNvPr id="1111" name="Line 36"/>
          <xdr:cNvSpPr>
            <a:spLocks noChangeShapeType="1"/>
          </xdr:cNvSpPr>
        </xdr:nvSpPr>
        <xdr:spPr bwMode="auto">
          <a:xfrm>
            <a:off x="-43" y="-31905"/>
            <a:ext cx="1" cy="2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2" name="Line 37"/>
          <xdr:cNvSpPr>
            <a:spLocks noChangeShapeType="1"/>
          </xdr:cNvSpPr>
        </xdr:nvSpPr>
        <xdr:spPr bwMode="auto">
          <a:xfrm>
            <a:off x="-43" y="-3190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3" name="Line 38"/>
          <xdr:cNvSpPr>
            <a:spLocks noChangeShapeType="1"/>
          </xdr:cNvSpPr>
        </xdr:nvSpPr>
        <xdr:spPr bwMode="auto">
          <a:xfrm>
            <a:off x="-43" y="-3167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4" name="Line 39"/>
          <xdr:cNvSpPr>
            <a:spLocks noChangeShapeType="1"/>
          </xdr:cNvSpPr>
        </xdr:nvSpPr>
        <xdr:spPr bwMode="auto">
          <a:xfrm>
            <a:off x="-43" y="-3190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20</xdr:row>
      <xdr:rowOff>152400</xdr:rowOff>
    </xdr:to>
    <xdr:grpSp>
      <xdr:nvGrpSpPr>
        <xdr:cNvPr id="1096" name="Group 40"/>
        <xdr:cNvGrpSpPr>
          <a:grpSpLocks/>
        </xdr:cNvGrpSpPr>
      </xdr:nvGrpSpPr>
      <xdr:grpSpPr bwMode="auto">
        <a:xfrm>
          <a:off x="0" y="1154906"/>
          <a:ext cx="0" cy="3271838"/>
          <a:chOff x="-43" y="-2742"/>
          <a:chExt cx="10" cy="847"/>
        </a:xfrm>
      </xdr:grpSpPr>
      <xdr:sp macro="" textlink="">
        <xdr:nvSpPr>
          <xdr:cNvPr id="1107" name="Line 41"/>
          <xdr:cNvSpPr>
            <a:spLocks noChangeShapeType="1"/>
          </xdr:cNvSpPr>
        </xdr:nvSpPr>
        <xdr:spPr bwMode="auto">
          <a:xfrm>
            <a:off x="-43" y="-2742"/>
            <a:ext cx="1" cy="8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8" name="Line 42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9" name="Line 43"/>
          <xdr:cNvSpPr>
            <a:spLocks noChangeShapeType="1"/>
          </xdr:cNvSpPr>
        </xdr:nvSpPr>
        <xdr:spPr bwMode="auto">
          <a:xfrm>
            <a:off x="-43" y="-189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0" name="Line 44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20</xdr:row>
      <xdr:rowOff>0</xdr:rowOff>
    </xdr:to>
    <xdr:grpSp>
      <xdr:nvGrpSpPr>
        <xdr:cNvPr id="1097" name="Group 45"/>
        <xdr:cNvGrpSpPr>
          <a:grpSpLocks/>
        </xdr:cNvGrpSpPr>
      </xdr:nvGrpSpPr>
      <xdr:grpSpPr bwMode="auto">
        <a:xfrm>
          <a:off x="0" y="2821781"/>
          <a:ext cx="0" cy="1452563"/>
          <a:chOff x="-43" y="-31906"/>
          <a:chExt cx="10" cy="232"/>
        </a:xfrm>
      </xdr:grpSpPr>
      <xdr:sp macro="" textlink="">
        <xdr:nvSpPr>
          <xdr:cNvPr id="1103" name="Line 46"/>
          <xdr:cNvSpPr>
            <a:spLocks noChangeShapeType="1"/>
          </xdr:cNvSpPr>
        </xdr:nvSpPr>
        <xdr:spPr bwMode="auto">
          <a:xfrm>
            <a:off x="-43" y="-31905"/>
            <a:ext cx="1" cy="2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4" name="Line 47"/>
          <xdr:cNvSpPr>
            <a:spLocks noChangeShapeType="1"/>
          </xdr:cNvSpPr>
        </xdr:nvSpPr>
        <xdr:spPr bwMode="auto">
          <a:xfrm>
            <a:off x="-43" y="-3190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5" name="Line 48"/>
          <xdr:cNvSpPr>
            <a:spLocks noChangeShapeType="1"/>
          </xdr:cNvSpPr>
        </xdr:nvSpPr>
        <xdr:spPr bwMode="auto">
          <a:xfrm>
            <a:off x="-43" y="-31675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6" name="Line 49"/>
          <xdr:cNvSpPr>
            <a:spLocks noChangeShapeType="1"/>
          </xdr:cNvSpPr>
        </xdr:nvSpPr>
        <xdr:spPr bwMode="auto">
          <a:xfrm>
            <a:off x="-43" y="-3190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19</xdr:row>
      <xdr:rowOff>152400</xdr:rowOff>
    </xdr:to>
    <xdr:grpSp>
      <xdr:nvGrpSpPr>
        <xdr:cNvPr id="1098" name="Group 50"/>
        <xdr:cNvGrpSpPr>
          <a:grpSpLocks/>
        </xdr:cNvGrpSpPr>
      </xdr:nvGrpSpPr>
      <xdr:grpSpPr bwMode="auto">
        <a:xfrm>
          <a:off x="0" y="988219"/>
          <a:ext cx="0" cy="3271837"/>
          <a:chOff x="-43" y="-2742"/>
          <a:chExt cx="10" cy="847"/>
        </a:xfrm>
      </xdr:grpSpPr>
      <xdr:sp macro="" textlink="">
        <xdr:nvSpPr>
          <xdr:cNvPr id="1099" name="Line 51"/>
          <xdr:cNvSpPr>
            <a:spLocks noChangeShapeType="1"/>
          </xdr:cNvSpPr>
        </xdr:nvSpPr>
        <xdr:spPr bwMode="auto">
          <a:xfrm>
            <a:off x="-43" y="-2742"/>
            <a:ext cx="1" cy="8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0" name="Line 52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1" name="Line 53"/>
          <xdr:cNvSpPr>
            <a:spLocks noChangeShapeType="1"/>
          </xdr:cNvSpPr>
        </xdr:nvSpPr>
        <xdr:spPr bwMode="auto">
          <a:xfrm>
            <a:off x="-43" y="-1896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2" name="Line 54"/>
          <xdr:cNvSpPr>
            <a:spLocks noChangeShapeType="1"/>
          </xdr:cNvSpPr>
        </xdr:nvSpPr>
        <xdr:spPr bwMode="auto">
          <a:xfrm>
            <a:off x="-43" y="-2742"/>
            <a:ext cx="1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="80" zoomScaleNormal="80" zoomScaleSheetLayoutView="75" workbookViewId="0"/>
  </sheetViews>
  <sheetFormatPr baseColWidth="10" defaultRowHeight="12.75" x14ac:dyDescent="0.2"/>
  <cols>
    <col min="1" max="1" width="12.42578125" style="276" customWidth="1"/>
    <col min="2" max="2" width="14.42578125" style="284" customWidth="1"/>
    <col min="3" max="3" width="56.7109375" style="276" customWidth="1"/>
    <col min="4" max="4" width="46.28515625" style="276" bestFit="1" customWidth="1"/>
    <col min="5" max="5" width="30" style="376" bestFit="1" customWidth="1"/>
    <col min="6" max="16384" width="11.42578125" style="276"/>
  </cols>
  <sheetData>
    <row r="1" spans="1:5" x14ac:dyDescent="0.2">
      <c r="B1" s="375"/>
    </row>
    <row r="2" spans="1:5" s="377" customFormat="1" ht="38.25" x14ac:dyDescent="0.2">
      <c r="B2" s="668" t="s">
        <v>731</v>
      </c>
      <c r="C2" s="170" t="s">
        <v>0</v>
      </c>
      <c r="D2" s="170" t="s">
        <v>1</v>
      </c>
      <c r="E2" s="170" t="s">
        <v>2</v>
      </c>
    </row>
    <row r="3" spans="1:5" x14ac:dyDescent="0.2">
      <c r="B3" s="378" t="s">
        <v>135</v>
      </c>
      <c r="C3" s="25" t="s">
        <v>3</v>
      </c>
      <c r="D3" s="25" t="s">
        <v>211</v>
      </c>
      <c r="E3" s="164" t="s">
        <v>235</v>
      </c>
    </row>
    <row r="4" spans="1:5" x14ac:dyDescent="0.2">
      <c r="A4" s="279"/>
      <c r="B4" s="378" t="s">
        <v>137</v>
      </c>
      <c r="C4" s="25" t="s">
        <v>4</v>
      </c>
      <c r="D4" s="25" t="s">
        <v>210</v>
      </c>
      <c r="E4" s="164" t="s">
        <v>236</v>
      </c>
    </row>
    <row r="5" spans="1:5" x14ac:dyDescent="0.2">
      <c r="A5" s="279"/>
      <c r="B5" s="378"/>
      <c r="C5" s="25"/>
      <c r="D5" s="25"/>
      <c r="E5" s="164"/>
    </row>
    <row r="6" spans="1:5" x14ac:dyDescent="0.2">
      <c r="A6" s="671" t="s">
        <v>214</v>
      </c>
      <c r="B6" s="378">
        <v>1010</v>
      </c>
      <c r="C6" s="24" t="s">
        <v>206</v>
      </c>
      <c r="D6" s="25" t="s">
        <v>5</v>
      </c>
      <c r="E6" s="669" t="s">
        <v>212</v>
      </c>
    </row>
    <row r="7" spans="1:5" x14ac:dyDescent="0.2">
      <c r="A7" s="671"/>
      <c r="B7" s="378">
        <v>1020</v>
      </c>
      <c r="C7" s="24" t="s">
        <v>418</v>
      </c>
      <c r="D7" s="25" t="s">
        <v>419</v>
      </c>
      <c r="E7" s="669"/>
    </row>
    <row r="8" spans="1:5" x14ac:dyDescent="0.2">
      <c r="A8" s="671"/>
      <c r="B8" s="378">
        <v>1030</v>
      </c>
      <c r="C8" s="25" t="s">
        <v>207</v>
      </c>
      <c r="D8" s="25" t="s">
        <v>6</v>
      </c>
      <c r="E8" s="669"/>
    </row>
    <row r="9" spans="1:5" x14ac:dyDescent="0.2">
      <c r="A9" s="671"/>
      <c r="B9" s="378">
        <v>1040</v>
      </c>
      <c r="C9" s="25" t="s">
        <v>207</v>
      </c>
      <c r="D9" s="25" t="s">
        <v>7</v>
      </c>
      <c r="E9" s="669"/>
    </row>
    <row r="10" spans="1:5" x14ac:dyDescent="0.2">
      <c r="A10" s="671"/>
      <c r="B10" s="378">
        <v>1050</v>
      </c>
      <c r="C10" s="25" t="s">
        <v>207</v>
      </c>
      <c r="D10" s="25" t="s">
        <v>8</v>
      </c>
      <c r="E10" s="669"/>
    </row>
    <row r="11" spans="1:5" s="26" customFormat="1" x14ac:dyDescent="0.2">
      <c r="A11" s="670"/>
      <c r="B11" s="378">
        <v>1060</v>
      </c>
      <c r="C11" s="25" t="s">
        <v>207</v>
      </c>
      <c r="D11" s="25" t="s">
        <v>237</v>
      </c>
      <c r="E11" s="670"/>
    </row>
    <row r="12" spans="1:5" s="169" customFormat="1" x14ac:dyDescent="0.2">
      <c r="A12" s="379"/>
      <c r="B12" s="380"/>
      <c r="C12" s="279"/>
      <c r="D12" s="279"/>
      <c r="E12" s="168"/>
    </row>
    <row r="13" spans="1:5" s="26" customFormat="1" x14ac:dyDescent="0.2">
      <c r="A13" s="675" t="s">
        <v>240</v>
      </c>
      <c r="B13" s="378">
        <v>3010</v>
      </c>
      <c r="C13" s="656" t="s">
        <v>722</v>
      </c>
      <c r="D13" s="25" t="s">
        <v>232</v>
      </c>
      <c r="E13" s="672" t="s">
        <v>728</v>
      </c>
    </row>
    <row r="14" spans="1:5" s="26" customFormat="1" x14ac:dyDescent="0.2">
      <c r="A14" s="676"/>
      <c r="B14" s="378">
        <v>3020</v>
      </c>
      <c r="C14" s="656" t="s">
        <v>723</v>
      </c>
      <c r="D14" s="25" t="s">
        <v>233</v>
      </c>
      <c r="E14" s="673"/>
    </row>
    <row r="15" spans="1:5" s="26" customFormat="1" x14ac:dyDescent="0.2">
      <c r="A15" s="676"/>
      <c r="B15" s="378">
        <v>3030</v>
      </c>
      <c r="C15" s="656" t="s">
        <v>724</v>
      </c>
      <c r="D15" s="25" t="s">
        <v>234</v>
      </c>
      <c r="E15" s="674"/>
    </row>
    <row r="16" spans="1:5" s="26" customFormat="1" ht="25.5" x14ac:dyDescent="0.2">
      <c r="A16" s="676"/>
      <c r="B16" s="378">
        <v>3040</v>
      </c>
      <c r="C16" s="656" t="s">
        <v>725</v>
      </c>
      <c r="D16" s="25" t="s">
        <v>9</v>
      </c>
      <c r="E16" s="672" t="s">
        <v>729</v>
      </c>
    </row>
    <row r="17" spans="1:5" s="26" customFormat="1" ht="25.5" x14ac:dyDescent="0.2">
      <c r="A17" s="676"/>
      <c r="B17" s="378">
        <v>3050</v>
      </c>
      <c r="C17" s="656" t="s">
        <v>726</v>
      </c>
      <c r="D17" s="25" t="s">
        <v>10</v>
      </c>
      <c r="E17" s="673"/>
    </row>
    <row r="18" spans="1:5" s="26" customFormat="1" ht="37.5" customHeight="1" x14ac:dyDescent="0.2">
      <c r="A18" s="677"/>
      <c r="B18" s="381">
        <v>3060</v>
      </c>
      <c r="C18" s="656" t="s">
        <v>727</v>
      </c>
      <c r="D18" s="166" t="s">
        <v>11</v>
      </c>
      <c r="E18" s="674"/>
    </row>
    <row r="19" spans="1:5" s="169" customFormat="1" x14ac:dyDescent="0.2">
      <c r="A19" s="382"/>
      <c r="B19" s="383"/>
      <c r="C19" s="172"/>
      <c r="D19" s="173"/>
      <c r="E19" s="174"/>
    </row>
    <row r="20" spans="1:5" s="26" customFormat="1" x14ac:dyDescent="0.2">
      <c r="A20" s="675" t="s">
        <v>319</v>
      </c>
      <c r="B20" s="384">
        <v>4010</v>
      </c>
      <c r="C20" s="171" t="s">
        <v>208</v>
      </c>
      <c r="D20" s="167" t="s">
        <v>246</v>
      </c>
      <c r="E20" s="678" t="s">
        <v>213</v>
      </c>
    </row>
    <row r="21" spans="1:5" s="26" customFormat="1" x14ac:dyDescent="0.2">
      <c r="A21" s="676"/>
      <c r="B21" s="378">
        <v>4020</v>
      </c>
      <c r="C21" s="24" t="s">
        <v>209</v>
      </c>
      <c r="D21" s="25" t="s">
        <v>247</v>
      </c>
      <c r="E21" s="679"/>
    </row>
    <row r="22" spans="1:5" s="26" customFormat="1" x14ac:dyDescent="0.2">
      <c r="A22" s="676"/>
      <c r="B22" s="378">
        <v>4030</v>
      </c>
      <c r="C22" s="24" t="s">
        <v>245</v>
      </c>
      <c r="D22" s="25" t="s">
        <v>248</v>
      </c>
      <c r="E22" s="680"/>
    </row>
    <row r="23" spans="1:5" s="26" customFormat="1" x14ac:dyDescent="0.2">
      <c r="A23" s="676"/>
      <c r="B23" s="378">
        <v>4040</v>
      </c>
      <c r="C23" s="24" t="s">
        <v>320</v>
      </c>
      <c r="D23" s="25" t="s">
        <v>323</v>
      </c>
      <c r="E23" s="678" t="s">
        <v>326</v>
      </c>
    </row>
    <row r="24" spans="1:5" s="26" customFormat="1" x14ac:dyDescent="0.2">
      <c r="A24" s="676"/>
      <c r="B24" s="378">
        <v>4050</v>
      </c>
      <c r="C24" s="24" t="s">
        <v>321</v>
      </c>
      <c r="D24" s="25" t="s">
        <v>324</v>
      </c>
      <c r="E24" s="679"/>
    </row>
    <row r="25" spans="1:5" s="26" customFormat="1" x14ac:dyDescent="0.2">
      <c r="A25" s="677"/>
      <c r="B25" s="385">
        <v>4060</v>
      </c>
      <c r="C25" s="24" t="s">
        <v>322</v>
      </c>
      <c r="D25" s="25" t="s">
        <v>325</v>
      </c>
      <c r="E25" s="680"/>
    </row>
    <row r="27" spans="1:5" x14ac:dyDescent="0.2">
      <c r="A27" s="684" t="s">
        <v>452</v>
      </c>
      <c r="B27" s="386">
        <v>5010</v>
      </c>
      <c r="C27" s="387" t="s">
        <v>431</v>
      </c>
      <c r="D27" s="388" t="s">
        <v>246</v>
      </c>
      <c r="E27" s="681" t="s">
        <v>434</v>
      </c>
    </row>
    <row r="28" spans="1:5" x14ac:dyDescent="0.2">
      <c r="A28" s="685"/>
      <c r="B28" s="386">
        <v>5020</v>
      </c>
      <c r="C28" s="387" t="s">
        <v>432</v>
      </c>
      <c r="D28" s="388" t="s">
        <v>247</v>
      </c>
      <c r="E28" s="682"/>
    </row>
    <row r="29" spans="1:5" x14ac:dyDescent="0.2">
      <c r="A29" s="685"/>
      <c r="B29" s="386">
        <v>5030</v>
      </c>
      <c r="C29" s="387" t="s">
        <v>433</v>
      </c>
      <c r="D29" s="388" t="s">
        <v>248</v>
      </c>
      <c r="E29" s="683"/>
    </row>
    <row r="30" spans="1:5" ht="25.5" customHeight="1" x14ac:dyDescent="0.2">
      <c r="A30" s="685"/>
      <c r="B30" s="386">
        <v>5040</v>
      </c>
      <c r="C30" s="390" t="s">
        <v>435</v>
      </c>
      <c r="D30" s="388" t="s">
        <v>9</v>
      </c>
      <c r="E30" s="681" t="s">
        <v>438</v>
      </c>
    </row>
    <row r="31" spans="1:5" x14ac:dyDescent="0.2">
      <c r="A31" s="685"/>
      <c r="B31" s="386">
        <v>5050</v>
      </c>
      <c r="C31" s="390" t="s">
        <v>436</v>
      </c>
      <c r="D31" s="388" t="s">
        <v>10</v>
      </c>
      <c r="E31" s="682"/>
    </row>
    <row r="32" spans="1:5" x14ac:dyDescent="0.2">
      <c r="A32" s="686"/>
      <c r="B32" s="389">
        <v>5060</v>
      </c>
      <c r="C32" s="387" t="s">
        <v>437</v>
      </c>
      <c r="D32" s="388" t="s">
        <v>11</v>
      </c>
      <c r="E32" s="683"/>
    </row>
    <row r="34" spans="1:5" x14ac:dyDescent="0.2">
      <c r="A34" s="684" t="s">
        <v>695</v>
      </c>
      <c r="B34" s="386">
        <v>6010</v>
      </c>
      <c r="C34" s="387" t="s">
        <v>420</v>
      </c>
      <c r="D34" s="388" t="s">
        <v>246</v>
      </c>
      <c r="E34" s="681" t="s">
        <v>429</v>
      </c>
    </row>
    <row r="35" spans="1:5" x14ac:dyDescent="0.2">
      <c r="A35" s="685"/>
      <c r="B35" s="386">
        <v>6020</v>
      </c>
      <c r="C35" s="387" t="s">
        <v>421</v>
      </c>
      <c r="D35" s="388" t="s">
        <v>247</v>
      </c>
      <c r="E35" s="682"/>
    </row>
    <row r="36" spans="1:5" x14ac:dyDescent="0.2">
      <c r="A36" s="685"/>
      <c r="B36" s="386">
        <v>6030</v>
      </c>
      <c r="C36" s="387" t="s">
        <v>422</v>
      </c>
      <c r="D36" s="388" t="s">
        <v>248</v>
      </c>
      <c r="E36" s="683"/>
    </row>
    <row r="37" spans="1:5" ht="25.5" x14ac:dyDescent="0.2">
      <c r="A37" s="685"/>
      <c r="B37" s="386">
        <v>6040</v>
      </c>
      <c r="C37" s="387" t="s">
        <v>423</v>
      </c>
      <c r="D37" s="387" t="s">
        <v>426</v>
      </c>
      <c r="E37" s="681" t="s">
        <v>430</v>
      </c>
    </row>
    <row r="38" spans="1:5" ht="25.5" x14ac:dyDescent="0.2">
      <c r="A38" s="685"/>
      <c r="B38" s="386">
        <v>6050</v>
      </c>
      <c r="C38" s="387" t="s">
        <v>424</v>
      </c>
      <c r="D38" s="387" t="s">
        <v>427</v>
      </c>
      <c r="E38" s="682"/>
    </row>
    <row r="39" spans="1:5" ht="25.5" x14ac:dyDescent="0.2">
      <c r="A39" s="686"/>
      <c r="B39" s="389">
        <v>6060</v>
      </c>
      <c r="C39" s="387" t="s">
        <v>425</v>
      </c>
      <c r="D39" s="387" t="s">
        <v>428</v>
      </c>
      <c r="E39" s="683"/>
    </row>
    <row r="42" spans="1:5" x14ac:dyDescent="0.2">
      <c r="B42" s="276"/>
    </row>
    <row r="43" spans="1:5" x14ac:dyDescent="0.2">
      <c r="B43" s="276"/>
    </row>
    <row r="44" spans="1:5" x14ac:dyDescent="0.2">
      <c r="B44" s="276"/>
    </row>
    <row r="45" spans="1:5" x14ac:dyDescent="0.2">
      <c r="B45" s="276"/>
    </row>
    <row r="46" spans="1:5" x14ac:dyDescent="0.2">
      <c r="B46" s="276"/>
    </row>
  </sheetData>
  <mergeCells count="14">
    <mergeCell ref="E34:E36"/>
    <mergeCell ref="E37:E39"/>
    <mergeCell ref="E27:E29"/>
    <mergeCell ref="E30:E32"/>
    <mergeCell ref="A34:A39"/>
    <mergeCell ref="A27:A32"/>
    <mergeCell ref="E6:E11"/>
    <mergeCell ref="A6:A11"/>
    <mergeCell ref="E13:E15"/>
    <mergeCell ref="A13:A18"/>
    <mergeCell ref="E20:E22"/>
    <mergeCell ref="A20:A25"/>
    <mergeCell ref="E23:E25"/>
    <mergeCell ref="E16:E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Footer>&amp;L&amp;"Arial,Gras"&amp;F&amp;R&amp;"Arial,Gras italique"Onglet :&amp;"Arial,Gras"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view="pageBreakPreview" zoomScaleNormal="80" zoomScaleSheetLayoutView="100" workbookViewId="0"/>
  </sheetViews>
  <sheetFormatPr baseColWidth="10" defaultRowHeight="12.75" x14ac:dyDescent="0.2"/>
  <cols>
    <col min="1" max="16384" width="11.42578125" style="277"/>
  </cols>
  <sheetData>
    <row r="2" spans="1:9" s="276" customFormat="1" x14ac:dyDescent="0.2">
      <c r="B2" s="278" t="s">
        <v>368</v>
      </c>
      <c r="C2" s="279"/>
      <c r="D2" s="279"/>
      <c r="E2" s="280"/>
      <c r="I2" s="276" t="s">
        <v>360</v>
      </c>
    </row>
    <row r="3" spans="1:9" s="276" customFormat="1" x14ac:dyDescent="0.2">
      <c r="B3" s="281" t="s">
        <v>361</v>
      </c>
      <c r="C3" s="279"/>
      <c r="D3" s="279"/>
      <c r="E3" s="280"/>
      <c r="I3" s="276" t="s">
        <v>362</v>
      </c>
    </row>
    <row r="4" spans="1:9" s="276" customFormat="1" x14ac:dyDescent="0.2">
      <c r="B4" s="282" t="s">
        <v>369</v>
      </c>
      <c r="C4" s="279"/>
      <c r="D4" s="279"/>
      <c r="E4" s="280"/>
      <c r="I4" s="276" t="s">
        <v>395</v>
      </c>
    </row>
    <row r="5" spans="1:9" s="276" customFormat="1" x14ac:dyDescent="0.2">
      <c r="B5" s="281" t="s">
        <v>364</v>
      </c>
      <c r="C5" s="279"/>
      <c r="D5" s="279"/>
      <c r="E5" s="280"/>
    </row>
    <row r="6" spans="1:9" s="276" customFormat="1" x14ac:dyDescent="0.2">
      <c r="A6" s="281"/>
      <c r="B6" s="283"/>
      <c r="C6" s="279"/>
      <c r="D6" s="279"/>
      <c r="E6" s="280"/>
    </row>
    <row r="7" spans="1:9" s="276" customFormat="1" x14ac:dyDescent="0.2">
      <c r="A7" s="281"/>
      <c r="B7" s="283"/>
      <c r="C7" s="279"/>
      <c r="D7" s="279"/>
      <c r="E7" s="280"/>
    </row>
    <row r="8" spans="1:9" s="276" customFormat="1" x14ac:dyDescent="0.2">
      <c r="A8" s="276" t="s">
        <v>370</v>
      </c>
      <c r="B8" s="283"/>
      <c r="C8" s="279"/>
      <c r="E8" s="280"/>
    </row>
    <row r="9" spans="1:9" s="276" customFormat="1" x14ac:dyDescent="0.2">
      <c r="A9" s="276" t="s">
        <v>374</v>
      </c>
      <c r="B9" s="283"/>
      <c r="C9" s="279"/>
      <c r="E9" s="280"/>
    </row>
    <row r="10" spans="1:9" s="276" customFormat="1" x14ac:dyDescent="0.2">
      <c r="B10" s="283"/>
      <c r="C10" s="279"/>
      <c r="E10" s="280"/>
    </row>
    <row r="11" spans="1:9" s="276" customFormat="1" x14ac:dyDescent="0.2">
      <c r="A11" s="276" t="s">
        <v>375</v>
      </c>
      <c r="B11" s="283"/>
      <c r="C11" s="279"/>
      <c r="E11" s="280"/>
    </row>
    <row r="12" spans="1:9" s="276" customFormat="1" x14ac:dyDescent="0.2">
      <c r="A12" s="276" t="s">
        <v>376</v>
      </c>
      <c r="B12" s="284"/>
      <c r="C12" s="279"/>
      <c r="E12" s="280"/>
    </row>
    <row r="13" spans="1:9" s="276" customFormat="1" x14ac:dyDescent="0.2">
      <c r="A13" s="285" t="s">
        <v>377</v>
      </c>
      <c r="B13" s="283"/>
      <c r="C13" s="279"/>
      <c r="E13" s="280"/>
    </row>
    <row r="14" spans="1:9" s="276" customFormat="1" x14ac:dyDescent="0.2">
      <c r="A14" s="276" t="s">
        <v>378</v>
      </c>
      <c r="B14" s="283"/>
      <c r="C14" s="279"/>
      <c r="E14" s="280"/>
    </row>
    <row r="15" spans="1:9" s="276" customFormat="1" x14ac:dyDescent="0.2">
      <c r="A15" s="276" t="s">
        <v>379</v>
      </c>
      <c r="B15" s="283"/>
      <c r="C15" s="279"/>
      <c r="E15" s="280"/>
    </row>
    <row r="16" spans="1:9" s="276" customFormat="1" x14ac:dyDescent="0.2">
      <c r="A16" s="276" t="s">
        <v>380</v>
      </c>
      <c r="B16" s="283"/>
      <c r="C16" s="279"/>
      <c r="E16" s="280"/>
    </row>
    <row r="17" spans="1:12" s="276" customFormat="1" x14ac:dyDescent="0.2">
      <c r="A17" s="276" t="s">
        <v>381</v>
      </c>
      <c r="B17" s="283"/>
      <c r="D17" s="286"/>
      <c r="E17" s="287"/>
      <c r="F17" s="288"/>
      <c r="G17" s="288"/>
      <c r="H17" s="288"/>
      <c r="I17" s="288"/>
      <c r="J17" s="288"/>
      <c r="K17" s="288"/>
      <c r="L17" s="288"/>
    </row>
    <row r="20" spans="1:12" x14ac:dyDescent="0.2">
      <c r="A20" s="276" t="s">
        <v>396</v>
      </c>
    </row>
    <row r="21" spans="1:12" x14ac:dyDescent="0.2">
      <c r="A21" s="276" t="s">
        <v>374</v>
      </c>
    </row>
    <row r="23" spans="1:12" x14ac:dyDescent="0.2">
      <c r="A23" s="276" t="s">
        <v>375</v>
      </c>
      <c r="B23" s="283"/>
      <c r="C23" s="279"/>
      <c r="I23" s="276"/>
    </row>
    <row r="24" spans="1:12" x14ac:dyDescent="0.2">
      <c r="A24" s="276" t="s">
        <v>382</v>
      </c>
      <c r="B24" s="283"/>
      <c r="C24" s="279"/>
      <c r="I24" s="276"/>
    </row>
    <row r="25" spans="1:12" x14ac:dyDescent="0.2">
      <c r="A25" s="276" t="s">
        <v>397</v>
      </c>
      <c r="B25" s="283"/>
      <c r="C25" s="279" t="s">
        <v>365</v>
      </c>
      <c r="I25" s="276"/>
    </row>
    <row r="26" spans="1:12" x14ac:dyDescent="0.2">
      <c r="A26" s="276" t="s">
        <v>398</v>
      </c>
      <c r="B26" s="283"/>
      <c r="C26" s="279" t="s">
        <v>365</v>
      </c>
      <c r="I26" s="276"/>
    </row>
    <row r="27" spans="1:12" x14ac:dyDescent="0.2">
      <c r="A27" s="276" t="s">
        <v>399</v>
      </c>
      <c r="B27" s="283"/>
      <c r="C27" s="279" t="s">
        <v>365</v>
      </c>
      <c r="I27" s="276"/>
    </row>
    <row r="28" spans="1:12" x14ac:dyDescent="0.2">
      <c r="A28" s="276" t="s">
        <v>400</v>
      </c>
      <c r="B28" s="283"/>
      <c r="C28" s="276" t="s">
        <v>403</v>
      </c>
      <c r="I28" s="276"/>
    </row>
    <row r="29" spans="1:12" x14ac:dyDescent="0.2">
      <c r="A29" s="276" t="s">
        <v>401</v>
      </c>
      <c r="B29" s="283"/>
      <c r="C29" s="276" t="s">
        <v>403</v>
      </c>
      <c r="I29" s="276"/>
    </row>
    <row r="30" spans="1:12" x14ac:dyDescent="0.2">
      <c r="A30" s="276" t="s">
        <v>402</v>
      </c>
      <c r="B30" s="283"/>
      <c r="C30" s="276" t="s">
        <v>403</v>
      </c>
      <c r="I30" s="276"/>
    </row>
    <row r="32" spans="1:12" x14ac:dyDescent="0.2">
      <c r="A32" s="279"/>
      <c r="H32" s="289"/>
    </row>
    <row r="33" spans="1:8" x14ac:dyDescent="0.2">
      <c r="A33" s="279"/>
      <c r="H33" s="276"/>
    </row>
    <row r="34" spans="1:8" x14ac:dyDescent="0.2">
      <c r="A34" s="276"/>
      <c r="H34" s="276"/>
    </row>
    <row r="35" spans="1:8" x14ac:dyDescent="0.2">
      <c r="A35" s="276"/>
      <c r="H35" s="276"/>
    </row>
    <row r="36" spans="1:8" x14ac:dyDescent="0.2">
      <c r="A36" s="276"/>
      <c r="H36" s="276"/>
    </row>
    <row r="37" spans="1:8" x14ac:dyDescent="0.2">
      <c r="A37" s="276"/>
      <c r="H37" s="276"/>
    </row>
    <row r="38" spans="1:8" x14ac:dyDescent="0.2">
      <c r="A38" s="276"/>
      <c r="H38" s="276"/>
    </row>
    <row r="39" spans="1:8" x14ac:dyDescent="0.2">
      <c r="H39" s="276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&amp;L&amp;"Arial,Gras"&amp;F&amp;R&amp;"Arial,Gras italique"Onglet :&amp;"Arial,Gras"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2:H57"/>
  <sheetViews>
    <sheetView view="pageBreakPreview" zoomScale="70" zoomScaleNormal="70" zoomScaleSheetLayoutView="70" workbookViewId="0"/>
  </sheetViews>
  <sheetFormatPr baseColWidth="10" defaultRowHeight="12.75" x14ac:dyDescent="0.2"/>
  <cols>
    <col min="1" max="1" width="11.42578125" style="277"/>
    <col min="2" max="2" width="51.28515625" style="277" bestFit="1" customWidth="1"/>
    <col min="3" max="3" width="57.85546875" style="277" customWidth="1"/>
    <col min="4" max="7" width="11.42578125" style="277"/>
    <col min="8" max="8" width="16.42578125" style="277" bestFit="1" customWidth="1"/>
    <col min="9" max="16384" width="11.42578125" style="277"/>
  </cols>
  <sheetData>
    <row r="2" spans="1:8" x14ac:dyDescent="0.2">
      <c r="B2" s="426" t="s">
        <v>317</v>
      </c>
      <c r="C2" s="427"/>
      <c r="D2" s="428"/>
      <c r="E2" s="428"/>
      <c r="F2" s="428"/>
      <c r="G2" s="428"/>
      <c r="H2" s="429"/>
    </row>
    <row r="3" spans="1:8" x14ac:dyDescent="0.2">
      <c r="B3" s="426"/>
      <c r="C3" s="427"/>
      <c r="D3" s="428"/>
      <c r="E3" s="428"/>
      <c r="F3" s="428"/>
      <c r="G3" s="428"/>
      <c r="H3" s="429"/>
    </row>
    <row r="4" spans="1:8" x14ac:dyDescent="0.2">
      <c r="A4" s="430" t="s">
        <v>316</v>
      </c>
      <c r="C4" s="427"/>
      <c r="D4" s="428"/>
      <c r="E4" s="428"/>
      <c r="F4" s="428"/>
      <c r="G4" s="428"/>
      <c r="H4" s="429"/>
    </row>
    <row r="5" spans="1:8" x14ac:dyDescent="0.2">
      <c r="A5" s="427"/>
      <c r="C5" s="427"/>
      <c r="D5" s="428"/>
      <c r="E5" s="428"/>
      <c r="F5" s="428"/>
      <c r="G5" s="428"/>
      <c r="H5" s="429"/>
    </row>
    <row r="6" spans="1:8" x14ac:dyDescent="0.2">
      <c r="A6" s="431" t="s">
        <v>12</v>
      </c>
      <c r="B6" s="432" t="s">
        <v>48</v>
      </c>
      <c r="C6" s="432" t="s">
        <v>49</v>
      </c>
      <c r="D6" s="432" t="s">
        <v>50</v>
      </c>
      <c r="E6" s="432" t="s">
        <v>51</v>
      </c>
      <c r="F6" s="432" t="s">
        <v>17</v>
      </c>
      <c r="G6" s="432" t="s">
        <v>18</v>
      </c>
      <c r="H6" s="433" t="s">
        <v>19</v>
      </c>
    </row>
    <row r="7" spans="1:8" x14ac:dyDescent="0.2">
      <c r="A7" s="291">
        <v>1</v>
      </c>
      <c r="B7" s="259" t="s">
        <v>20</v>
      </c>
      <c r="C7" s="259" t="s">
        <v>96</v>
      </c>
      <c r="D7" s="290" t="s">
        <v>22</v>
      </c>
      <c r="E7" s="290">
        <v>4</v>
      </c>
      <c r="F7" s="290">
        <v>1</v>
      </c>
      <c r="G7" s="291" t="s">
        <v>23</v>
      </c>
      <c r="H7" s="433" t="s">
        <v>204</v>
      </c>
    </row>
    <row r="8" spans="1:8" x14ac:dyDescent="0.2">
      <c r="A8" s="291">
        <v>2</v>
      </c>
      <c r="B8" s="259" t="s">
        <v>53</v>
      </c>
      <c r="C8" s="259" t="s">
        <v>44</v>
      </c>
      <c r="D8" s="290" t="s">
        <v>22</v>
      </c>
      <c r="E8" s="290">
        <v>7</v>
      </c>
      <c r="F8" s="290">
        <f t="shared" ref="F8:F20" si="0">E7+F7</f>
        <v>5</v>
      </c>
      <c r="G8" s="291" t="s">
        <v>23</v>
      </c>
      <c r="H8" s="292" t="s">
        <v>39</v>
      </c>
    </row>
    <row r="9" spans="1:8" x14ac:dyDescent="0.2">
      <c r="A9" s="291">
        <v>3</v>
      </c>
      <c r="B9" s="89" t="s">
        <v>334</v>
      </c>
      <c r="C9" s="657" t="s">
        <v>707</v>
      </c>
      <c r="D9" s="290" t="s">
        <v>27</v>
      </c>
      <c r="E9" s="290">
        <v>12</v>
      </c>
      <c r="F9" s="290">
        <f t="shared" si="0"/>
        <v>12</v>
      </c>
      <c r="G9" s="291" t="s">
        <v>23</v>
      </c>
      <c r="H9" s="292"/>
    </row>
    <row r="10" spans="1:8" s="424" customFormat="1" ht="14.25" x14ac:dyDescent="0.2">
      <c r="A10" s="295">
        <v>4</v>
      </c>
      <c r="B10" s="434" t="s">
        <v>175</v>
      </c>
      <c r="C10" s="435" t="s">
        <v>307</v>
      </c>
      <c r="D10" s="294" t="s">
        <v>22</v>
      </c>
      <c r="E10" s="294">
        <v>15</v>
      </c>
      <c r="F10" s="294">
        <f t="shared" si="0"/>
        <v>24</v>
      </c>
      <c r="G10" s="295" t="s">
        <v>23</v>
      </c>
      <c r="H10" s="436"/>
    </row>
    <row r="11" spans="1:8" s="424" customFormat="1" ht="14.25" x14ac:dyDescent="0.2">
      <c r="A11" s="291">
        <v>5</v>
      </c>
      <c r="B11" s="434" t="s">
        <v>176</v>
      </c>
      <c r="C11" s="437" t="s">
        <v>46</v>
      </c>
      <c r="D11" s="294" t="s">
        <v>27</v>
      </c>
      <c r="E11" s="294">
        <v>1</v>
      </c>
      <c r="F11" s="294">
        <f t="shared" si="0"/>
        <v>39</v>
      </c>
      <c r="G11" s="295" t="s">
        <v>23</v>
      </c>
      <c r="H11" s="436" t="s">
        <v>47</v>
      </c>
    </row>
    <row r="12" spans="1:8" s="424" customFormat="1" ht="14.25" x14ac:dyDescent="0.2">
      <c r="A12" s="291">
        <v>6</v>
      </c>
      <c r="B12" s="434" t="s">
        <v>177</v>
      </c>
      <c r="C12" s="435" t="s">
        <v>307</v>
      </c>
      <c r="D12" s="294" t="s">
        <v>22</v>
      </c>
      <c r="E12" s="294">
        <v>15</v>
      </c>
      <c r="F12" s="294">
        <f t="shared" si="0"/>
        <v>40</v>
      </c>
      <c r="G12" s="295" t="s">
        <v>23</v>
      </c>
      <c r="H12" s="436"/>
    </row>
    <row r="13" spans="1:8" s="424" customFormat="1" ht="14.25" x14ac:dyDescent="0.2">
      <c r="A13" s="295">
        <v>7</v>
      </c>
      <c r="B13" s="434" t="s">
        <v>200</v>
      </c>
      <c r="C13" s="437" t="s">
        <v>46</v>
      </c>
      <c r="D13" s="294" t="s">
        <v>27</v>
      </c>
      <c r="E13" s="294">
        <v>1</v>
      </c>
      <c r="F13" s="294">
        <f t="shared" si="0"/>
        <v>55</v>
      </c>
      <c r="G13" s="295" t="s">
        <v>23</v>
      </c>
      <c r="H13" s="436" t="s">
        <v>47</v>
      </c>
    </row>
    <row r="14" spans="1:8" s="424" customFormat="1" ht="14.25" x14ac:dyDescent="0.2">
      <c r="A14" s="291">
        <v>8</v>
      </c>
      <c r="B14" s="434" t="s">
        <v>134</v>
      </c>
      <c r="C14" s="435" t="s">
        <v>307</v>
      </c>
      <c r="D14" s="294" t="s">
        <v>22</v>
      </c>
      <c r="E14" s="294">
        <v>15</v>
      </c>
      <c r="F14" s="294">
        <f t="shared" si="0"/>
        <v>56</v>
      </c>
      <c r="G14" s="295" t="s">
        <v>23</v>
      </c>
      <c r="H14" s="436"/>
    </row>
    <row r="15" spans="1:8" s="424" customFormat="1" ht="14.25" x14ac:dyDescent="0.2">
      <c r="A15" s="291">
        <v>9</v>
      </c>
      <c r="B15" s="434" t="s">
        <v>154</v>
      </c>
      <c r="C15" s="437" t="s">
        <v>46</v>
      </c>
      <c r="D15" s="294" t="s">
        <v>27</v>
      </c>
      <c r="E15" s="294">
        <v>1</v>
      </c>
      <c r="F15" s="294">
        <f t="shared" si="0"/>
        <v>71</v>
      </c>
      <c r="G15" s="295" t="s">
        <v>23</v>
      </c>
      <c r="H15" s="436" t="s">
        <v>47</v>
      </c>
    </row>
    <row r="16" spans="1:8" s="424" customFormat="1" ht="14.25" x14ac:dyDescent="0.2">
      <c r="A16" s="295">
        <v>10</v>
      </c>
      <c r="B16" s="434" t="s">
        <v>91</v>
      </c>
      <c r="C16" s="435" t="s">
        <v>307</v>
      </c>
      <c r="D16" s="294" t="s">
        <v>22</v>
      </c>
      <c r="E16" s="294">
        <v>15</v>
      </c>
      <c r="F16" s="294">
        <f t="shared" si="0"/>
        <v>72</v>
      </c>
      <c r="G16" s="295" t="s">
        <v>23</v>
      </c>
      <c r="H16" s="436"/>
    </row>
    <row r="17" spans="1:8" s="424" customFormat="1" ht="14.25" x14ac:dyDescent="0.2">
      <c r="A17" s="291">
        <v>11</v>
      </c>
      <c r="B17" s="434" t="s">
        <v>155</v>
      </c>
      <c r="C17" s="437" t="s">
        <v>46</v>
      </c>
      <c r="D17" s="294" t="s">
        <v>27</v>
      </c>
      <c r="E17" s="294">
        <v>1</v>
      </c>
      <c r="F17" s="294">
        <f t="shared" si="0"/>
        <v>87</v>
      </c>
      <c r="G17" s="295" t="s">
        <v>23</v>
      </c>
      <c r="H17" s="436" t="s">
        <v>47</v>
      </c>
    </row>
    <row r="18" spans="1:8" s="424" customFormat="1" ht="14.25" x14ac:dyDescent="0.2">
      <c r="A18" s="291">
        <v>12</v>
      </c>
      <c r="B18" s="438" t="s">
        <v>148</v>
      </c>
      <c r="C18" s="435" t="s">
        <v>307</v>
      </c>
      <c r="D18" s="294" t="s">
        <v>22</v>
      </c>
      <c r="E18" s="294">
        <v>15</v>
      </c>
      <c r="F18" s="294">
        <f t="shared" si="0"/>
        <v>88</v>
      </c>
      <c r="G18" s="295" t="s">
        <v>23</v>
      </c>
      <c r="H18" s="436"/>
    </row>
    <row r="19" spans="1:8" s="424" customFormat="1" ht="14.25" x14ac:dyDescent="0.2">
      <c r="A19" s="295">
        <v>13</v>
      </c>
      <c r="B19" s="434" t="s">
        <v>178</v>
      </c>
      <c r="C19" s="437" t="s">
        <v>46</v>
      </c>
      <c r="D19" s="294" t="s">
        <v>27</v>
      </c>
      <c r="E19" s="294">
        <v>1</v>
      </c>
      <c r="F19" s="294">
        <f t="shared" si="0"/>
        <v>103</v>
      </c>
      <c r="G19" s="295" t="s">
        <v>23</v>
      </c>
      <c r="H19" s="436" t="s">
        <v>47</v>
      </c>
    </row>
    <row r="20" spans="1:8" x14ac:dyDescent="0.2">
      <c r="A20" s="291">
        <v>14</v>
      </c>
      <c r="B20" s="20" t="s">
        <v>29</v>
      </c>
      <c r="C20" s="259" t="s">
        <v>100</v>
      </c>
      <c r="D20" s="290" t="s">
        <v>27</v>
      </c>
      <c r="E20" s="290">
        <f>300-SUM(E7:E19)</f>
        <v>197</v>
      </c>
      <c r="F20" s="290">
        <f t="shared" si="0"/>
        <v>104</v>
      </c>
      <c r="G20" s="291" t="s">
        <v>23</v>
      </c>
      <c r="H20" s="292" t="s">
        <v>30</v>
      </c>
    </row>
    <row r="21" spans="1:8" x14ac:dyDescent="0.2">
      <c r="B21" s="23" t="s">
        <v>38</v>
      </c>
      <c r="C21" s="22"/>
      <c r="D21" s="21"/>
      <c r="E21" s="56">
        <f>SUM(E7:E20)</f>
        <v>300</v>
      </c>
    </row>
    <row r="24" spans="1:8" x14ac:dyDescent="0.2">
      <c r="B24" s="426" t="s">
        <v>355</v>
      </c>
      <c r="C24" s="427"/>
      <c r="D24" s="428"/>
      <c r="E24" s="428"/>
      <c r="F24" s="428"/>
      <c r="G24" s="428"/>
      <c r="H24" s="429"/>
    </row>
    <row r="25" spans="1:8" x14ac:dyDescent="0.2">
      <c r="A25" s="427"/>
      <c r="B25" s="427"/>
      <c r="C25" s="427"/>
      <c r="D25" s="428"/>
      <c r="E25" s="428"/>
      <c r="F25" s="428"/>
      <c r="G25" s="428"/>
      <c r="H25" s="429"/>
    </row>
    <row r="26" spans="1:8" x14ac:dyDescent="0.2">
      <c r="A26" s="431" t="s">
        <v>12</v>
      </c>
      <c r="B26" s="432" t="s">
        <v>48</v>
      </c>
      <c r="C26" s="432" t="s">
        <v>49</v>
      </c>
      <c r="D26" s="432" t="s">
        <v>50</v>
      </c>
      <c r="E26" s="432" t="s">
        <v>51</v>
      </c>
      <c r="F26" s="432" t="s">
        <v>17</v>
      </c>
      <c r="G26" s="432" t="s">
        <v>18</v>
      </c>
      <c r="H26" s="433" t="s">
        <v>19</v>
      </c>
    </row>
    <row r="27" spans="1:8" x14ac:dyDescent="0.2">
      <c r="A27" s="291">
        <v>1</v>
      </c>
      <c r="B27" s="259" t="s">
        <v>20</v>
      </c>
      <c r="C27" s="259" t="s">
        <v>96</v>
      </c>
      <c r="D27" s="290" t="s">
        <v>22</v>
      </c>
      <c r="E27" s="290">
        <v>4</v>
      </c>
      <c r="F27" s="290">
        <v>1</v>
      </c>
      <c r="G27" s="291" t="s">
        <v>23</v>
      </c>
      <c r="H27" s="292" t="s">
        <v>203</v>
      </c>
    </row>
    <row r="28" spans="1:8" x14ac:dyDescent="0.2">
      <c r="A28" s="291">
        <v>2</v>
      </c>
      <c r="B28" s="259" t="s">
        <v>53</v>
      </c>
      <c r="C28" s="259" t="s">
        <v>44</v>
      </c>
      <c r="D28" s="290" t="s">
        <v>22</v>
      </c>
      <c r="E28" s="290">
        <v>7</v>
      </c>
      <c r="F28" s="290">
        <f>E27+F27</f>
        <v>5</v>
      </c>
      <c r="G28" s="291" t="s">
        <v>23</v>
      </c>
      <c r="H28" s="292" t="s">
        <v>39</v>
      </c>
    </row>
    <row r="29" spans="1:8" x14ac:dyDescent="0.2">
      <c r="A29" s="291">
        <v>3</v>
      </c>
      <c r="B29" s="89" t="s">
        <v>334</v>
      </c>
      <c r="C29" s="664" t="s">
        <v>334</v>
      </c>
      <c r="D29" s="290" t="s">
        <v>27</v>
      </c>
      <c r="E29" s="290">
        <v>12</v>
      </c>
      <c r="F29" s="290">
        <f t="shared" ref="F29:F38" si="1">E28+F28</f>
        <v>12</v>
      </c>
      <c r="G29" s="291" t="s">
        <v>23</v>
      </c>
      <c r="H29" s="292"/>
    </row>
    <row r="30" spans="1:8" s="424" customFormat="1" ht="14.25" x14ac:dyDescent="0.2">
      <c r="A30" s="295">
        <v>4</v>
      </c>
      <c r="B30" s="434" t="s">
        <v>102</v>
      </c>
      <c r="C30" s="435" t="s">
        <v>307</v>
      </c>
      <c r="D30" s="294" t="s">
        <v>22</v>
      </c>
      <c r="E30" s="294">
        <v>15</v>
      </c>
      <c r="F30" s="294">
        <f t="shared" si="1"/>
        <v>24</v>
      </c>
      <c r="G30" s="295" t="s">
        <v>23</v>
      </c>
      <c r="H30" s="436"/>
    </row>
    <row r="31" spans="1:8" s="424" customFormat="1" ht="14.25" x14ac:dyDescent="0.2">
      <c r="A31" s="295">
        <v>5</v>
      </c>
      <c r="B31" s="434" t="s">
        <v>179</v>
      </c>
      <c r="C31" s="437" t="s">
        <v>46</v>
      </c>
      <c r="D31" s="294" t="s">
        <v>27</v>
      </c>
      <c r="E31" s="294">
        <v>1</v>
      </c>
      <c r="F31" s="294">
        <f t="shared" si="1"/>
        <v>39</v>
      </c>
      <c r="G31" s="295" t="s">
        <v>23</v>
      </c>
      <c r="H31" s="436" t="s">
        <v>47</v>
      </c>
    </row>
    <row r="32" spans="1:8" s="424" customFormat="1" ht="14.25" x14ac:dyDescent="0.2">
      <c r="A32" s="295">
        <v>6</v>
      </c>
      <c r="B32" s="434" t="s">
        <v>103</v>
      </c>
      <c r="C32" s="435" t="s">
        <v>307</v>
      </c>
      <c r="D32" s="294" t="s">
        <v>22</v>
      </c>
      <c r="E32" s="294">
        <v>15</v>
      </c>
      <c r="F32" s="294">
        <f t="shared" si="1"/>
        <v>40</v>
      </c>
      <c r="G32" s="295" t="s">
        <v>23</v>
      </c>
      <c r="H32" s="436"/>
    </row>
    <row r="33" spans="1:8" s="424" customFormat="1" ht="14.25" x14ac:dyDescent="0.2">
      <c r="A33" s="295">
        <v>7</v>
      </c>
      <c r="B33" s="434" t="s">
        <v>180</v>
      </c>
      <c r="C33" s="437" t="s">
        <v>46</v>
      </c>
      <c r="D33" s="294" t="s">
        <v>27</v>
      </c>
      <c r="E33" s="294">
        <v>1</v>
      </c>
      <c r="F33" s="294">
        <f t="shared" si="1"/>
        <v>55</v>
      </c>
      <c r="G33" s="295" t="s">
        <v>23</v>
      </c>
      <c r="H33" s="436" t="s">
        <v>47</v>
      </c>
    </row>
    <row r="34" spans="1:8" s="424" customFormat="1" ht="14.25" x14ac:dyDescent="0.2">
      <c r="A34" s="295">
        <v>8</v>
      </c>
      <c r="B34" s="438" t="s">
        <v>164</v>
      </c>
      <c r="C34" s="435" t="s">
        <v>307</v>
      </c>
      <c r="D34" s="294" t="s">
        <v>22</v>
      </c>
      <c r="E34" s="294">
        <v>15</v>
      </c>
      <c r="F34" s="294">
        <f t="shared" si="1"/>
        <v>56</v>
      </c>
      <c r="G34" s="295" t="s">
        <v>23</v>
      </c>
      <c r="H34" s="436"/>
    </row>
    <row r="35" spans="1:8" s="424" customFormat="1" ht="14.25" x14ac:dyDescent="0.2">
      <c r="A35" s="295">
        <v>9</v>
      </c>
      <c r="B35" s="434" t="s">
        <v>181</v>
      </c>
      <c r="C35" s="437" t="s">
        <v>46</v>
      </c>
      <c r="D35" s="294" t="s">
        <v>27</v>
      </c>
      <c r="E35" s="294">
        <v>1</v>
      </c>
      <c r="F35" s="294">
        <f t="shared" si="1"/>
        <v>71</v>
      </c>
      <c r="G35" s="295" t="s">
        <v>23</v>
      </c>
      <c r="H35" s="436" t="s">
        <v>47</v>
      </c>
    </row>
    <row r="36" spans="1:8" s="424" customFormat="1" ht="14.25" x14ac:dyDescent="0.2">
      <c r="A36" s="295">
        <v>10</v>
      </c>
      <c r="B36" s="438" t="s">
        <v>182</v>
      </c>
      <c r="C36" s="435" t="s">
        <v>309</v>
      </c>
      <c r="D36" s="294" t="s">
        <v>22</v>
      </c>
      <c r="E36" s="294">
        <v>15</v>
      </c>
      <c r="F36" s="294">
        <f t="shared" si="1"/>
        <v>72</v>
      </c>
      <c r="G36" s="295" t="s">
        <v>23</v>
      </c>
      <c r="H36" s="436"/>
    </row>
    <row r="37" spans="1:8" s="424" customFormat="1" ht="14.25" x14ac:dyDescent="0.2">
      <c r="A37" s="295">
        <v>11</v>
      </c>
      <c r="B37" s="434" t="s">
        <v>183</v>
      </c>
      <c r="C37" s="437" t="s">
        <v>46</v>
      </c>
      <c r="D37" s="294" t="s">
        <v>27</v>
      </c>
      <c r="E37" s="294">
        <v>1</v>
      </c>
      <c r="F37" s="294">
        <f t="shared" si="1"/>
        <v>87</v>
      </c>
      <c r="G37" s="295" t="s">
        <v>23</v>
      </c>
      <c r="H37" s="436" t="s">
        <v>47</v>
      </c>
    </row>
    <row r="38" spans="1:8" x14ac:dyDescent="0.2">
      <c r="A38" s="291">
        <v>12</v>
      </c>
      <c r="B38" s="20" t="s">
        <v>29</v>
      </c>
      <c r="C38" s="259" t="s">
        <v>100</v>
      </c>
      <c r="D38" s="290" t="s">
        <v>27</v>
      </c>
      <c r="E38" s="290">
        <f>300-SUM(E27:E37)</f>
        <v>213</v>
      </c>
      <c r="F38" s="294">
        <f t="shared" si="1"/>
        <v>88</v>
      </c>
      <c r="G38" s="291" t="s">
        <v>23</v>
      </c>
      <c r="H38" s="292" t="s">
        <v>30</v>
      </c>
    </row>
    <row r="39" spans="1:8" x14ac:dyDescent="0.2">
      <c r="B39" s="23" t="s">
        <v>38</v>
      </c>
      <c r="C39" s="22"/>
      <c r="D39" s="21"/>
      <c r="E39" s="56">
        <f>SUM(E27:E38)</f>
        <v>300</v>
      </c>
    </row>
    <row r="41" spans="1:8" x14ac:dyDescent="0.2">
      <c r="B41" s="426" t="s">
        <v>356</v>
      </c>
      <c r="C41" s="427"/>
      <c r="D41" s="428"/>
      <c r="E41" s="428"/>
      <c r="F41" s="428"/>
      <c r="G41" s="428"/>
      <c r="H41" s="429"/>
    </row>
    <row r="42" spans="1:8" x14ac:dyDescent="0.2">
      <c r="A42" s="427"/>
      <c r="B42" s="427"/>
      <c r="C42" s="427"/>
      <c r="D42" s="428"/>
      <c r="E42" s="428"/>
      <c r="F42" s="428"/>
      <c r="G42" s="428"/>
      <c r="H42" s="429"/>
    </row>
    <row r="43" spans="1:8" x14ac:dyDescent="0.2">
      <c r="A43" s="431" t="s">
        <v>12</v>
      </c>
      <c r="B43" s="432" t="s">
        <v>48</v>
      </c>
      <c r="C43" s="432" t="s">
        <v>49</v>
      </c>
      <c r="D43" s="432" t="s">
        <v>50</v>
      </c>
      <c r="E43" s="432" t="s">
        <v>51</v>
      </c>
      <c r="F43" s="432" t="s">
        <v>17</v>
      </c>
      <c r="G43" s="432" t="s">
        <v>18</v>
      </c>
      <c r="H43" s="433" t="s">
        <v>19</v>
      </c>
    </row>
    <row r="44" spans="1:8" x14ac:dyDescent="0.2">
      <c r="A44" s="291">
        <v>1</v>
      </c>
      <c r="B44" s="259" t="s">
        <v>20</v>
      </c>
      <c r="C44" s="259" t="s">
        <v>96</v>
      </c>
      <c r="D44" s="290" t="s">
        <v>22</v>
      </c>
      <c r="E44" s="290">
        <v>4</v>
      </c>
      <c r="F44" s="290">
        <v>1</v>
      </c>
      <c r="G44" s="291" t="s">
        <v>23</v>
      </c>
      <c r="H44" s="292" t="s">
        <v>205</v>
      </c>
    </row>
    <row r="45" spans="1:8" x14ac:dyDescent="0.2">
      <c r="A45" s="291">
        <v>2</v>
      </c>
      <c r="B45" s="259" t="s">
        <v>53</v>
      </c>
      <c r="C45" s="259" t="s">
        <v>44</v>
      </c>
      <c r="D45" s="290" t="s">
        <v>22</v>
      </c>
      <c r="E45" s="290">
        <v>7</v>
      </c>
      <c r="F45" s="290">
        <f>E44+F44</f>
        <v>5</v>
      </c>
      <c r="G45" s="291" t="s">
        <v>23</v>
      </c>
      <c r="H45" s="292" t="s">
        <v>39</v>
      </c>
    </row>
    <row r="46" spans="1:8" x14ac:dyDescent="0.2">
      <c r="A46" s="291">
        <v>3</v>
      </c>
      <c r="B46" s="89" t="s">
        <v>334</v>
      </c>
      <c r="C46" s="89" t="s">
        <v>334</v>
      </c>
      <c r="D46" s="290" t="s">
        <v>27</v>
      </c>
      <c r="E46" s="290">
        <v>12</v>
      </c>
      <c r="F46" s="290">
        <f t="shared" ref="F46:F56" si="2">E45+F45</f>
        <v>12</v>
      </c>
      <c r="G46" s="291" t="s">
        <v>23</v>
      </c>
      <c r="H46" s="292"/>
    </row>
    <row r="47" spans="1:8" s="424" customFormat="1" ht="14.25" x14ac:dyDescent="0.2">
      <c r="A47" s="295">
        <v>4</v>
      </c>
      <c r="B47" s="434" t="s">
        <v>184</v>
      </c>
      <c r="C47" s="435" t="s">
        <v>310</v>
      </c>
      <c r="D47" s="294" t="s">
        <v>22</v>
      </c>
      <c r="E47" s="294">
        <v>15</v>
      </c>
      <c r="F47" s="294">
        <f t="shared" si="2"/>
        <v>24</v>
      </c>
      <c r="G47" s="295" t="s">
        <v>23</v>
      </c>
      <c r="H47" s="436"/>
    </row>
    <row r="48" spans="1:8" s="424" customFormat="1" ht="14.25" x14ac:dyDescent="0.2">
      <c r="A48" s="295">
        <v>5</v>
      </c>
      <c r="B48" s="434" t="s">
        <v>185</v>
      </c>
      <c r="C48" s="437" t="s">
        <v>311</v>
      </c>
      <c r="D48" s="294" t="s">
        <v>22</v>
      </c>
      <c r="E48" s="294">
        <v>15</v>
      </c>
      <c r="F48" s="294">
        <f t="shared" si="2"/>
        <v>39</v>
      </c>
      <c r="G48" s="295" t="s">
        <v>23</v>
      </c>
      <c r="H48" s="436"/>
    </row>
    <row r="49" spans="1:8" s="424" customFormat="1" ht="14.25" x14ac:dyDescent="0.2">
      <c r="A49" s="295">
        <v>6</v>
      </c>
      <c r="B49" s="434" t="s">
        <v>190</v>
      </c>
      <c r="C49" s="439" t="s">
        <v>309</v>
      </c>
      <c r="D49" s="294" t="s">
        <v>22</v>
      </c>
      <c r="E49" s="294">
        <v>15</v>
      </c>
      <c r="F49" s="294">
        <f t="shared" si="2"/>
        <v>54</v>
      </c>
      <c r="G49" s="295" t="s">
        <v>23</v>
      </c>
      <c r="H49" s="436"/>
    </row>
    <row r="50" spans="1:8" s="424" customFormat="1" ht="14.25" x14ac:dyDescent="0.2">
      <c r="A50" s="295">
        <v>7</v>
      </c>
      <c r="B50" s="434" t="s">
        <v>186</v>
      </c>
      <c r="C50" s="437" t="s">
        <v>46</v>
      </c>
      <c r="D50" s="294" t="s">
        <v>27</v>
      </c>
      <c r="E50" s="294">
        <v>1</v>
      </c>
      <c r="F50" s="294">
        <f t="shared" si="2"/>
        <v>69</v>
      </c>
      <c r="G50" s="295" t="s">
        <v>23</v>
      </c>
      <c r="H50" s="436" t="s">
        <v>47</v>
      </c>
    </row>
    <row r="51" spans="1:8" s="424" customFormat="1" ht="14.25" x14ac:dyDescent="0.2">
      <c r="A51" s="295">
        <v>8</v>
      </c>
      <c r="B51" s="434" t="s">
        <v>191</v>
      </c>
      <c r="C51" s="437" t="s">
        <v>309</v>
      </c>
      <c r="D51" s="294" t="s">
        <v>22</v>
      </c>
      <c r="E51" s="294">
        <v>15</v>
      </c>
      <c r="F51" s="294">
        <f t="shared" si="2"/>
        <v>70</v>
      </c>
      <c r="G51" s="295" t="s">
        <v>23</v>
      </c>
      <c r="H51" s="436"/>
    </row>
    <row r="52" spans="1:8" s="424" customFormat="1" ht="14.25" x14ac:dyDescent="0.2">
      <c r="A52" s="295">
        <v>9</v>
      </c>
      <c r="B52" s="434" t="s">
        <v>187</v>
      </c>
      <c r="C52" s="437" t="s">
        <v>46</v>
      </c>
      <c r="D52" s="294" t="s">
        <v>27</v>
      </c>
      <c r="E52" s="294">
        <v>1</v>
      </c>
      <c r="F52" s="294">
        <f t="shared" si="2"/>
        <v>85</v>
      </c>
      <c r="G52" s="295" t="s">
        <v>23</v>
      </c>
      <c r="H52" s="436" t="s">
        <v>47</v>
      </c>
    </row>
    <row r="53" spans="1:8" s="424" customFormat="1" ht="14.25" x14ac:dyDescent="0.2">
      <c r="A53" s="295">
        <v>10</v>
      </c>
      <c r="B53" s="499" t="s">
        <v>498</v>
      </c>
      <c r="C53" s="437" t="s">
        <v>311</v>
      </c>
      <c r="D53" s="295" t="s">
        <v>22</v>
      </c>
      <c r="E53" s="295">
        <v>15</v>
      </c>
      <c r="F53" s="294">
        <f t="shared" si="2"/>
        <v>86</v>
      </c>
      <c r="G53" s="295" t="s">
        <v>23</v>
      </c>
      <c r="H53" s="436"/>
    </row>
    <row r="54" spans="1:8" s="424" customFormat="1" ht="14.25" x14ac:dyDescent="0.2">
      <c r="A54" s="295">
        <v>11</v>
      </c>
      <c r="B54" s="438" t="s">
        <v>188</v>
      </c>
      <c r="C54" s="437" t="s">
        <v>309</v>
      </c>
      <c r="D54" s="295" t="s">
        <v>22</v>
      </c>
      <c r="E54" s="295">
        <v>15</v>
      </c>
      <c r="F54" s="294">
        <f t="shared" si="2"/>
        <v>101</v>
      </c>
      <c r="G54" s="295" t="s">
        <v>23</v>
      </c>
      <c r="H54" s="436"/>
    </row>
    <row r="55" spans="1:8" s="424" customFormat="1" ht="14.25" x14ac:dyDescent="0.2">
      <c r="A55" s="295">
        <v>12</v>
      </c>
      <c r="B55" s="434" t="s">
        <v>189</v>
      </c>
      <c r="C55" s="437" t="s">
        <v>46</v>
      </c>
      <c r="D55" s="295" t="s">
        <v>27</v>
      </c>
      <c r="E55" s="295">
        <v>1</v>
      </c>
      <c r="F55" s="294">
        <f t="shared" si="2"/>
        <v>116</v>
      </c>
      <c r="G55" s="295" t="s">
        <v>23</v>
      </c>
      <c r="H55" s="436" t="s">
        <v>47</v>
      </c>
    </row>
    <row r="56" spans="1:8" x14ac:dyDescent="0.2">
      <c r="A56" s="291">
        <v>13</v>
      </c>
      <c r="B56" s="20" t="s">
        <v>29</v>
      </c>
      <c r="C56" s="259" t="s">
        <v>100</v>
      </c>
      <c r="D56" s="290" t="s">
        <v>27</v>
      </c>
      <c r="E56" s="290">
        <f>300-SUM(E44:E55)</f>
        <v>184</v>
      </c>
      <c r="F56" s="290">
        <f t="shared" si="2"/>
        <v>117</v>
      </c>
      <c r="G56" s="291" t="s">
        <v>23</v>
      </c>
      <c r="H56" s="292" t="s">
        <v>30</v>
      </c>
    </row>
    <row r="57" spans="1:8" x14ac:dyDescent="0.2">
      <c r="B57" s="23" t="s">
        <v>38</v>
      </c>
      <c r="C57" s="22"/>
      <c r="D57" s="21"/>
      <c r="E57" s="56">
        <f>SUM(E44:E56)</f>
        <v>300</v>
      </c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Footer>&amp;L&amp;"Arial,Gras"&amp;F&amp;R&amp;"Arial,Gras italique"Onglet :&amp;"Arial,Gras"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2:IT64"/>
  <sheetViews>
    <sheetView view="pageBreakPreview" zoomScale="70" zoomScaleNormal="70" zoomScaleSheetLayoutView="70" workbookViewId="0">
      <selection activeCell="B39" sqref="B39"/>
    </sheetView>
  </sheetViews>
  <sheetFormatPr baseColWidth="10" defaultRowHeight="15" x14ac:dyDescent="0.2"/>
  <cols>
    <col min="1" max="1" width="9.42578125" style="1" customWidth="1"/>
    <col min="2" max="2" width="89.140625" style="1" bestFit="1" customWidth="1"/>
    <col min="3" max="3" width="70.7109375" style="1" customWidth="1"/>
    <col min="4" max="4" width="10.140625" style="2" bestFit="1" customWidth="1"/>
    <col min="5" max="5" width="8.140625" style="2" bestFit="1" customWidth="1"/>
    <col min="6" max="6" width="10.28515625" style="2" bestFit="1" customWidth="1"/>
    <col min="7" max="7" width="13.28515625" style="2" bestFit="1" customWidth="1"/>
    <col min="8" max="8" width="21.85546875" style="3" customWidth="1"/>
    <col min="9" max="16384" width="11.42578125" style="1"/>
  </cols>
  <sheetData>
    <row r="2" spans="1:254" ht="15.75" x14ac:dyDescent="0.2">
      <c r="B2" s="27" t="s">
        <v>406</v>
      </c>
    </row>
    <row r="3" spans="1:254" ht="15" customHeight="1" x14ac:dyDescent="0.2">
      <c r="B3" s="27" t="s">
        <v>318</v>
      </c>
    </row>
    <row r="4" spans="1:254" ht="14.25" customHeight="1" x14ac:dyDescent="0.25">
      <c r="A4" s="27"/>
      <c r="B4" s="27"/>
      <c r="C4" s="27"/>
      <c r="D4" s="440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ht="30" customHeight="1" x14ac:dyDescent="0.2">
      <c r="A5" s="161" t="s">
        <v>12</v>
      </c>
      <c r="B5" s="162" t="s">
        <v>48</v>
      </c>
      <c r="C5" s="162" t="s">
        <v>49</v>
      </c>
      <c r="D5" s="162" t="s">
        <v>50</v>
      </c>
      <c r="E5" s="162" t="s">
        <v>51</v>
      </c>
      <c r="F5" s="162" t="s">
        <v>17</v>
      </c>
      <c r="G5" s="162" t="s">
        <v>18</v>
      </c>
      <c r="H5" s="163" t="s">
        <v>19</v>
      </c>
    </row>
    <row r="6" spans="1:254" ht="13.5" customHeight="1" x14ac:dyDescent="0.2">
      <c r="A6" s="28">
        <v>1</v>
      </c>
      <c r="B6" s="29" t="s">
        <v>20</v>
      </c>
      <c r="C6" s="29" t="s">
        <v>96</v>
      </c>
      <c r="D6" s="30" t="s">
        <v>22</v>
      </c>
      <c r="E6" s="30">
        <v>4</v>
      </c>
      <c r="F6" s="28">
        <v>1</v>
      </c>
      <c r="G6" s="28" t="s">
        <v>23</v>
      </c>
      <c r="H6" s="31" t="s">
        <v>243</v>
      </c>
    </row>
    <row r="7" spans="1:254" ht="13.5" customHeight="1" x14ac:dyDescent="0.2">
      <c r="A7" s="28">
        <f>A6+1</f>
        <v>2</v>
      </c>
      <c r="B7" s="29" t="s">
        <v>53</v>
      </c>
      <c r="C7" s="29" t="s">
        <v>44</v>
      </c>
      <c r="D7" s="30" t="s">
        <v>22</v>
      </c>
      <c r="E7" s="30">
        <v>7</v>
      </c>
      <c r="F7" s="28">
        <f>$E6+$F6</f>
        <v>5</v>
      </c>
      <c r="G7" s="28" t="s">
        <v>23</v>
      </c>
      <c r="H7" s="31" t="s">
        <v>39</v>
      </c>
    </row>
    <row r="8" spans="1:254" s="220" customFormat="1" ht="13.5" customHeight="1" x14ac:dyDescent="0.2">
      <c r="A8" s="162">
        <f t="shared" ref="A8:A18" si="0">A7+1</f>
        <v>3</v>
      </c>
      <c r="B8" s="89" t="s">
        <v>334</v>
      </c>
      <c r="C8" s="657" t="s">
        <v>707</v>
      </c>
      <c r="D8" s="260" t="s">
        <v>27</v>
      </c>
      <c r="E8" s="30">
        <v>12</v>
      </c>
      <c r="F8" s="28">
        <f t="shared" ref="F8:F21" si="1">$E7+$F7</f>
        <v>12</v>
      </c>
      <c r="G8" s="162" t="s">
        <v>23</v>
      </c>
      <c r="H8" s="163"/>
    </row>
    <row r="9" spans="1:254" s="266" customFormat="1" ht="13.5" customHeight="1" x14ac:dyDescent="0.2">
      <c r="A9" s="262">
        <f t="shared" si="0"/>
        <v>4</v>
      </c>
      <c r="B9" s="263" t="s">
        <v>104</v>
      </c>
      <c r="C9" s="264" t="s">
        <v>310</v>
      </c>
      <c r="D9" s="262" t="s">
        <v>22</v>
      </c>
      <c r="E9" s="262">
        <v>15</v>
      </c>
      <c r="F9" s="262">
        <f t="shared" si="1"/>
        <v>24</v>
      </c>
      <c r="G9" s="262" t="s">
        <v>23</v>
      </c>
      <c r="H9" s="265"/>
    </row>
    <row r="10" spans="1:254" s="267" customFormat="1" ht="13.5" customHeight="1" x14ac:dyDescent="0.2">
      <c r="A10" s="262">
        <f t="shared" si="0"/>
        <v>5</v>
      </c>
      <c r="B10" s="263" t="s">
        <v>105</v>
      </c>
      <c r="C10" s="264" t="s">
        <v>311</v>
      </c>
      <c r="D10" s="262" t="s">
        <v>22</v>
      </c>
      <c r="E10" s="262">
        <v>15</v>
      </c>
      <c r="F10" s="262">
        <f t="shared" si="1"/>
        <v>39</v>
      </c>
      <c r="G10" s="262" t="s">
        <v>23</v>
      </c>
      <c r="H10" s="265"/>
    </row>
    <row r="11" spans="1:254" s="267" customFormat="1" ht="13.5" customHeight="1" x14ac:dyDescent="0.2">
      <c r="A11" s="262">
        <f t="shared" si="0"/>
        <v>6</v>
      </c>
      <c r="B11" s="268" t="s">
        <v>101</v>
      </c>
      <c r="C11" s="269" t="s">
        <v>309</v>
      </c>
      <c r="D11" s="262" t="s">
        <v>22</v>
      </c>
      <c r="E11" s="262">
        <v>15</v>
      </c>
      <c r="F11" s="262">
        <f t="shared" si="1"/>
        <v>54</v>
      </c>
      <c r="G11" s="262" t="s">
        <v>23</v>
      </c>
      <c r="H11" s="265"/>
    </row>
    <row r="12" spans="1:254" s="267" customFormat="1" ht="13.5" customHeight="1" x14ac:dyDescent="0.2">
      <c r="A12" s="262">
        <f t="shared" si="0"/>
        <v>7</v>
      </c>
      <c r="B12" s="268" t="s">
        <v>192</v>
      </c>
      <c r="C12" s="248" t="s">
        <v>46</v>
      </c>
      <c r="D12" s="262" t="s">
        <v>27</v>
      </c>
      <c r="E12" s="262">
        <v>1</v>
      </c>
      <c r="F12" s="262">
        <f t="shared" si="1"/>
        <v>69</v>
      </c>
      <c r="G12" s="262" t="s">
        <v>23</v>
      </c>
      <c r="H12" s="270" t="s">
        <v>47</v>
      </c>
    </row>
    <row r="13" spans="1:254" s="267" customFormat="1" ht="13.5" customHeight="1" x14ac:dyDescent="0.2">
      <c r="A13" s="262">
        <f t="shared" si="0"/>
        <v>8</v>
      </c>
      <c r="B13" s="263" t="s">
        <v>106</v>
      </c>
      <c r="C13" s="269" t="s">
        <v>309</v>
      </c>
      <c r="D13" s="262" t="s">
        <v>22</v>
      </c>
      <c r="E13" s="262">
        <v>15</v>
      </c>
      <c r="F13" s="262">
        <f t="shared" si="1"/>
        <v>70</v>
      </c>
      <c r="G13" s="262" t="s">
        <v>23</v>
      </c>
      <c r="H13" s="265"/>
    </row>
    <row r="14" spans="1:254" s="266" customFormat="1" ht="13.5" customHeight="1" x14ac:dyDescent="0.2">
      <c r="A14" s="262">
        <f t="shared" si="0"/>
        <v>9</v>
      </c>
      <c r="B14" s="268" t="s">
        <v>193</v>
      </c>
      <c r="C14" s="248" t="s">
        <v>46</v>
      </c>
      <c r="D14" s="262" t="s">
        <v>27</v>
      </c>
      <c r="E14" s="262">
        <v>1</v>
      </c>
      <c r="F14" s="262">
        <f t="shared" si="1"/>
        <v>85</v>
      </c>
      <c r="G14" s="262" t="s">
        <v>23</v>
      </c>
      <c r="H14" s="270" t="s">
        <v>47</v>
      </c>
    </row>
    <row r="15" spans="1:254" s="266" customFormat="1" ht="13.5" customHeight="1" x14ac:dyDescent="0.2">
      <c r="A15" s="262">
        <f t="shared" si="0"/>
        <v>10</v>
      </c>
      <c r="B15" s="268" t="s">
        <v>357</v>
      </c>
      <c r="C15" s="264" t="s">
        <v>310</v>
      </c>
      <c r="D15" s="262" t="s">
        <v>22</v>
      </c>
      <c r="E15" s="262">
        <v>15</v>
      </c>
      <c r="F15" s="262">
        <f t="shared" si="1"/>
        <v>86</v>
      </c>
      <c r="G15" s="262" t="s">
        <v>23</v>
      </c>
      <c r="H15" s="265"/>
    </row>
    <row r="16" spans="1:254" s="266" customFormat="1" ht="13.5" customHeight="1" x14ac:dyDescent="0.2">
      <c r="A16" s="262">
        <f t="shared" si="0"/>
        <v>11</v>
      </c>
      <c r="B16" s="268" t="s">
        <v>716</v>
      </c>
      <c r="C16" s="264" t="s">
        <v>310</v>
      </c>
      <c r="D16" s="262" t="s">
        <v>22</v>
      </c>
      <c r="E16" s="262">
        <v>15</v>
      </c>
      <c r="F16" s="262">
        <f t="shared" si="1"/>
        <v>101</v>
      </c>
      <c r="G16" s="262" t="s">
        <v>23</v>
      </c>
      <c r="H16" s="265"/>
    </row>
    <row r="17" spans="1:8" s="266" customFormat="1" ht="13.5" customHeight="1" x14ac:dyDescent="0.2">
      <c r="A17" s="262">
        <f t="shared" si="0"/>
        <v>12</v>
      </c>
      <c r="B17" s="268" t="s">
        <v>194</v>
      </c>
      <c r="C17" s="264" t="s">
        <v>310</v>
      </c>
      <c r="D17" s="262" t="s">
        <v>22</v>
      </c>
      <c r="E17" s="262">
        <v>15</v>
      </c>
      <c r="F17" s="262">
        <f t="shared" si="1"/>
        <v>116</v>
      </c>
      <c r="G17" s="262" t="s">
        <v>23</v>
      </c>
      <c r="H17" s="265"/>
    </row>
    <row r="18" spans="1:8" s="266" customFormat="1" ht="13.5" customHeight="1" x14ac:dyDescent="0.2">
      <c r="A18" s="262">
        <f t="shared" si="0"/>
        <v>13</v>
      </c>
      <c r="B18" s="263" t="s">
        <v>195</v>
      </c>
      <c r="C18" s="264" t="s">
        <v>311</v>
      </c>
      <c r="D18" s="262" t="s">
        <v>22</v>
      </c>
      <c r="E18" s="262">
        <v>15</v>
      </c>
      <c r="F18" s="262">
        <f t="shared" si="1"/>
        <v>131</v>
      </c>
      <c r="G18" s="262" t="s">
        <v>23</v>
      </c>
      <c r="H18" s="265"/>
    </row>
    <row r="19" spans="1:8" s="266" customFormat="1" ht="13.5" customHeight="1" x14ac:dyDescent="0.2">
      <c r="A19" s="262">
        <f>A18+1</f>
        <v>14</v>
      </c>
      <c r="B19" s="268" t="s">
        <v>717</v>
      </c>
      <c r="C19" s="264" t="s">
        <v>311</v>
      </c>
      <c r="D19" s="262" t="s">
        <v>22</v>
      </c>
      <c r="E19" s="262">
        <v>15</v>
      </c>
      <c r="F19" s="262">
        <f t="shared" si="1"/>
        <v>146</v>
      </c>
      <c r="G19" s="262" t="s">
        <v>23</v>
      </c>
      <c r="H19" s="265"/>
    </row>
    <row r="20" spans="1:8" s="266" customFormat="1" ht="13.5" customHeight="1" x14ac:dyDescent="0.2">
      <c r="A20" s="262">
        <f>A19+1</f>
        <v>15</v>
      </c>
      <c r="B20" s="268" t="s">
        <v>718</v>
      </c>
      <c r="C20" s="264" t="s">
        <v>311</v>
      </c>
      <c r="D20" s="262" t="s">
        <v>22</v>
      </c>
      <c r="E20" s="262">
        <v>15</v>
      </c>
      <c r="F20" s="262">
        <f t="shared" si="1"/>
        <v>161</v>
      </c>
      <c r="G20" s="262" t="s">
        <v>23</v>
      </c>
      <c r="H20" s="265"/>
    </row>
    <row r="21" spans="1:8" ht="13.5" customHeight="1" x14ac:dyDescent="0.2">
      <c r="A21" s="28">
        <f>A20+1</f>
        <v>16</v>
      </c>
      <c r="B21" s="20" t="s">
        <v>29</v>
      </c>
      <c r="C21" s="29" t="s">
        <v>71</v>
      </c>
      <c r="D21" s="30" t="s">
        <v>27</v>
      </c>
      <c r="E21" s="30">
        <f>300-SUM(E6:E20)</f>
        <v>125</v>
      </c>
      <c r="F21" s="28">
        <f t="shared" si="1"/>
        <v>176</v>
      </c>
      <c r="G21" s="28" t="s">
        <v>23</v>
      </c>
      <c r="H21" s="31" t="s">
        <v>30</v>
      </c>
    </row>
    <row r="22" spans="1:8" x14ac:dyDescent="0.2">
      <c r="B22" s="33" t="s">
        <v>38</v>
      </c>
      <c r="C22" s="32"/>
      <c r="D22" s="1"/>
      <c r="E22" s="36">
        <f>SUM(E6:E21)</f>
        <v>300</v>
      </c>
      <c r="F22" s="34"/>
      <c r="G22" s="34"/>
      <c r="H22" s="35"/>
    </row>
    <row r="23" spans="1:8" x14ac:dyDescent="0.2">
      <c r="B23" s="32"/>
      <c r="C23" s="32"/>
      <c r="D23" s="33"/>
      <c r="E23" s="36"/>
      <c r="F23" s="34"/>
      <c r="G23" s="34"/>
      <c r="H23" s="35"/>
    </row>
    <row r="24" spans="1:8" ht="15" customHeight="1" x14ac:dyDescent="0.2">
      <c r="B24" s="27" t="s">
        <v>358</v>
      </c>
      <c r="C24" s="32"/>
      <c r="D24" s="36"/>
      <c r="E24" s="36"/>
      <c r="F24" s="34"/>
      <c r="G24" s="34"/>
      <c r="H24" s="35"/>
    </row>
    <row r="26" spans="1:8" ht="28.5" customHeight="1" x14ac:dyDescent="0.2">
      <c r="A26" s="161" t="s">
        <v>12</v>
      </c>
      <c r="B26" s="162" t="s">
        <v>48</v>
      </c>
      <c r="C26" s="162" t="s">
        <v>49</v>
      </c>
      <c r="D26" s="162" t="s">
        <v>50</v>
      </c>
      <c r="E26" s="162" t="s">
        <v>51</v>
      </c>
      <c r="F26" s="162" t="s">
        <v>17</v>
      </c>
      <c r="G26" s="162" t="s">
        <v>18</v>
      </c>
      <c r="H26" s="163" t="s">
        <v>19</v>
      </c>
    </row>
    <row r="27" spans="1:8" ht="13.5" customHeight="1" x14ac:dyDescent="0.2">
      <c r="A27" s="28">
        <v>1</v>
      </c>
      <c r="B27" s="29" t="s">
        <v>20</v>
      </c>
      <c r="C27" s="29" t="s">
        <v>96</v>
      </c>
      <c r="D27" s="30" t="s">
        <v>22</v>
      </c>
      <c r="E27" s="30">
        <v>4</v>
      </c>
      <c r="F27" s="28">
        <v>1</v>
      </c>
      <c r="G27" s="28" t="s">
        <v>23</v>
      </c>
      <c r="H27" s="30">
        <v>4050</v>
      </c>
    </row>
    <row r="28" spans="1:8" ht="13.5" customHeight="1" x14ac:dyDescent="0.2">
      <c r="A28" s="28">
        <f>A27+1</f>
        <v>2</v>
      </c>
      <c r="B28" s="29" t="s">
        <v>53</v>
      </c>
      <c r="C28" s="29" t="s">
        <v>44</v>
      </c>
      <c r="D28" s="30" t="s">
        <v>22</v>
      </c>
      <c r="E28" s="30">
        <v>7</v>
      </c>
      <c r="F28" s="28">
        <f>E27+F27</f>
        <v>5</v>
      </c>
      <c r="G28" s="28" t="s">
        <v>23</v>
      </c>
      <c r="H28" s="29" t="s">
        <v>39</v>
      </c>
    </row>
    <row r="29" spans="1:8" s="220" customFormat="1" ht="13.5" customHeight="1" x14ac:dyDescent="0.2">
      <c r="A29" s="162">
        <f t="shared" ref="A29:A41" si="2">A28+1</f>
        <v>3</v>
      </c>
      <c r="B29" s="89" t="s">
        <v>334</v>
      </c>
      <c r="C29" s="657" t="s">
        <v>707</v>
      </c>
      <c r="D29" s="260" t="s">
        <v>27</v>
      </c>
      <c r="E29" s="30">
        <v>12</v>
      </c>
      <c r="F29" s="28">
        <f t="shared" ref="F29:F41" si="3">E28+F28</f>
        <v>12</v>
      </c>
      <c r="G29" s="162" t="s">
        <v>23</v>
      </c>
      <c r="H29" s="261"/>
    </row>
    <row r="30" spans="1:8" s="266" customFormat="1" ht="13.5" customHeight="1" x14ac:dyDescent="0.2">
      <c r="A30" s="262">
        <f t="shared" si="2"/>
        <v>4</v>
      </c>
      <c r="B30" s="271" t="s">
        <v>107</v>
      </c>
      <c r="C30" s="264" t="s">
        <v>310</v>
      </c>
      <c r="D30" s="262" t="s">
        <v>22</v>
      </c>
      <c r="E30" s="262">
        <v>15</v>
      </c>
      <c r="F30" s="262">
        <f t="shared" si="3"/>
        <v>24</v>
      </c>
      <c r="G30" s="262" t="s">
        <v>23</v>
      </c>
      <c r="H30" s="271"/>
    </row>
    <row r="31" spans="1:8" s="266" customFormat="1" ht="13.5" customHeight="1" x14ac:dyDescent="0.2">
      <c r="A31" s="262">
        <f t="shared" si="2"/>
        <v>5</v>
      </c>
      <c r="B31" s="271" t="s">
        <v>108</v>
      </c>
      <c r="C31" s="264" t="s">
        <v>311</v>
      </c>
      <c r="D31" s="262" t="s">
        <v>22</v>
      </c>
      <c r="E31" s="262">
        <v>15</v>
      </c>
      <c r="F31" s="262">
        <f t="shared" si="3"/>
        <v>39</v>
      </c>
      <c r="G31" s="262" t="s">
        <v>23</v>
      </c>
      <c r="H31" s="271"/>
    </row>
    <row r="32" spans="1:8" s="266" customFormat="1" ht="13.5" customHeight="1" x14ac:dyDescent="0.2">
      <c r="A32" s="262">
        <f t="shared" si="2"/>
        <v>6</v>
      </c>
      <c r="B32" s="271" t="s">
        <v>166</v>
      </c>
      <c r="C32" s="264" t="s">
        <v>311</v>
      </c>
      <c r="D32" s="262" t="s">
        <v>22</v>
      </c>
      <c r="E32" s="262">
        <v>15</v>
      </c>
      <c r="F32" s="262">
        <f t="shared" si="3"/>
        <v>54</v>
      </c>
      <c r="G32" s="262" t="s">
        <v>23</v>
      </c>
      <c r="H32" s="270"/>
    </row>
    <row r="33" spans="1:8" s="266" customFormat="1" ht="13.5" customHeight="1" x14ac:dyDescent="0.2">
      <c r="A33" s="262">
        <f>A32+1</f>
        <v>7</v>
      </c>
      <c r="B33" s="268" t="s">
        <v>109</v>
      </c>
      <c r="C33" s="264" t="s">
        <v>309</v>
      </c>
      <c r="D33" s="262" t="s">
        <v>22</v>
      </c>
      <c r="E33" s="262">
        <v>15</v>
      </c>
      <c r="F33" s="262">
        <f>E32+F32</f>
        <v>69</v>
      </c>
      <c r="G33" s="262" t="s">
        <v>23</v>
      </c>
      <c r="H33" s="272"/>
    </row>
    <row r="34" spans="1:8" s="266" customFormat="1" ht="13.5" customHeight="1" x14ac:dyDescent="0.2">
      <c r="A34" s="262">
        <f t="shared" si="2"/>
        <v>8</v>
      </c>
      <c r="B34" s="273" t="s">
        <v>110</v>
      </c>
      <c r="C34" s="264" t="s">
        <v>46</v>
      </c>
      <c r="D34" s="262" t="s">
        <v>27</v>
      </c>
      <c r="E34" s="262">
        <v>1</v>
      </c>
      <c r="F34" s="262">
        <f t="shared" si="3"/>
        <v>84</v>
      </c>
      <c r="G34" s="262" t="s">
        <v>23</v>
      </c>
      <c r="H34" s="270" t="s">
        <v>47</v>
      </c>
    </row>
    <row r="35" spans="1:8" s="266" customFormat="1" ht="13.5" customHeight="1" x14ac:dyDescent="0.2">
      <c r="A35" s="262">
        <f t="shared" si="2"/>
        <v>9</v>
      </c>
      <c r="B35" s="268" t="s">
        <v>111</v>
      </c>
      <c r="C35" s="264" t="s">
        <v>309</v>
      </c>
      <c r="D35" s="262" t="s">
        <v>22</v>
      </c>
      <c r="E35" s="262">
        <v>15</v>
      </c>
      <c r="F35" s="262">
        <f t="shared" si="3"/>
        <v>85</v>
      </c>
      <c r="G35" s="262" t="s">
        <v>23</v>
      </c>
      <c r="H35" s="272"/>
    </row>
    <row r="36" spans="1:8" s="266" customFormat="1" ht="13.5" customHeight="1" x14ac:dyDescent="0.2">
      <c r="A36" s="262">
        <f t="shared" si="2"/>
        <v>10</v>
      </c>
      <c r="B36" s="268" t="s">
        <v>113</v>
      </c>
      <c r="C36" s="264" t="s">
        <v>46</v>
      </c>
      <c r="D36" s="262" t="s">
        <v>27</v>
      </c>
      <c r="E36" s="262">
        <v>1</v>
      </c>
      <c r="F36" s="262">
        <f t="shared" si="3"/>
        <v>100</v>
      </c>
      <c r="G36" s="262" t="s">
        <v>23</v>
      </c>
      <c r="H36" s="270" t="s">
        <v>47</v>
      </c>
    </row>
    <row r="37" spans="1:8" s="266" customFormat="1" ht="13.5" customHeight="1" x14ac:dyDescent="0.2">
      <c r="A37" s="262">
        <f t="shared" si="2"/>
        <v>11</v>
      </c>
      <c r="B37" s="268" t="s">
        <v>719</v>
      </c>
      <c r="C37" s="264" t="s">
        <v>309</v>
      </c>
      <c r="D37" s="262" t="s">
        <v>22</v>
      </c>
      <c r="E37" s="262">
        <v>15</v>
      </c>
      <c r="F37" s="262">
        <f t="shared" si="3"/>
        <v>101</v>
      </c>
      <c r="G37" s="262" t="s">
        <v>23</v>
      </c>
      <c r="H37" s="272"/>
    </row>
    <row r="38" spans="1:8" s="266" customFormat="1" ht="13.5" customHeight="1" x14ac:dyDescent="0.2">
      <c r="A38" s="262">
        <f t="shared" si="2"/>
        <v>12</v>
      </c>
      <c r="B38" s="268" t="s">
        <v>720</v>
      </c>
      <c r="C38" s="264" t="s">
        <v>46</v>
      </c>
      <c r="D38" s="262" t="s">
        <v>27</v>
      </c>
      <c r="E38" s="262">
        <v>1</v>
      </c>
      <c r="F38" s="262">
        <f t="shared" si="3"/>
        <v>116</v>
      </c>
      <c r="G38" s="262" t="s">
        <v>23</v>
      </c>
      <c r="H38" s="270" t="s">
        <v>47</v>
      </c>
    </row>
    <row r="39" spans="1:8" s="266" customFormat="1" ht="13.5" customHeight="1" x14ac:dyDescent="0.2">
      <c r="A39" s="262">
        <f t="shared" si="2"/>
        <v>13</v>
      </c>
      <c r="B39" s="268" t="s">
        <v>112</v>
      </c>
      <c r="C39" s="264" t="s">
        <v>309</v>
      </c>
      <c r="D39" s="262" t="s">
        <v>22</v>
      </c>
      <c r="E39" s="262">
        <v>15</v>
      </c>
      <c r="F39" s="262">
        <f t="shared" si="3"/>
        <v>117</v>
      </c>
      <c r="G39" s="262" t="s">
        <v>23</v>
      </c>
      <c r="H39" s="272"/>
    </row>
    <row r="40" spans="1:8" s="266" customFormat="1" ht="13.5" customHeight="1" x14ac:dyDescent="0.2">
      <c r="A40" s="262">
        <f t="shared" si="2"/>
        <v>14</v>
      </c>
      <c r="B40" s="268" t="s">
        <v>114</v>
      </c>
      <c r="C40" s="264" t="s">
        <v>46</v>
      </c>
      <c r="D40" s="272" t="s">
        <v>27</v>
      </c>
      <c r="E40" s="272">
        <v>1</v>
      </c>
      <c r="F40" s="262">
        <f t="shared" si="3"/>
        <v>132</v>
      </c>
      <c r="G40" s="262" t="s">
        <v>23</v>
      </c>
      <c r="H40" s="272" t="s">
        <v>47</v>
      </c>
    </row>
    <row r="41" spans="1:8" ht="13.5" customHeight="1" x14ac:dyDescent="0.2">
      <c r="A41" s="28">
        <f t="shared" si="2"/>
        <v>15</v>
      </c>
      <c r="B41" s="20" t="s">
        <v>29</v>
      </c>
      <c r="C41" s="29" t="s">
        <v>71</v>
      </c>
      <c r="D41" s="28" t="s">
        <v>27</v>
      </c>
      <c r="E41" s="28">
        <f>300-SUM(E27:E40)</f>
        <v>168</v>
      </c>
      <c r="F41" s="28">
        <f t="shared" si="3"/>
        <v>133</v>
      </c>
      <c r="G41" s="28" t="s">
        <v>23</v>
      </c>
      <c r="H41" s="175" t="s">
        <v>30</v>
      </c>
    </row>
    <row r="42" spans="1:8" x14ac:dyDescent="0.2">
      <c r="B42" s="33" t="s">
        <v>38</v>
      </c>
      <c r="C42" s="32"/>
      <c r="D42" s="1"/>
      <c r="E42" s="36">
        <f>SUM(E27:E41)</f>
        <v>300</v>
      </c>
      <c r="F42" s="34"/>
      <c r="G42" s="34"/>
      <c r="H42" s="35"/>
    </row>
    <row r="46" spans="1:8" ht="13.5" customHeight="1" x14ac:dyDescent="0.2">
      <c r="B46" s="27" t="s">
        <v>359</v>
      </c>
      <c r="C46" s="32"/>
      <c r="D46" s="36"/>
      <c r="E46" s="36"/>
      <c r="F46" s="34"/>
      <c r="G46" s="34"/>
      <c r="H46" s="35"/>
    </row>
    <row r="47" spans="1:8" ht="13.5" customHeight="1" x14ac:dyDescent="0.2"/>
    <row r="48" spans="1:8" ht="13.5" customHeight="1" x14ac:dyDescent="0.2">
      <c r="A48" s="161" t="s">
        <v>12</v>
      </c>
      <c r="B48" s="162" t="s">
        <v>48</v>
      </c>
      <c r="C48" s="162" t="s">
        <v>49</v>
      </c>
      <c r="D48" s="162" t="s">
        <v>50</v>
      </c>
      <c r="E48" s="162" t="s">
        <v>51</v>
      </c>
      <c r="F48" s="162" t="s">
        <v>17</v>
      </c>
      <c r="G48" s="162" t="s">
        <v>18</v>
      </c>
      <c r="H48" s="163" t="s">
        <v>19</v>
      </c>
    </row>
    <row r="49" spans="1:8" ht="13.5" customHeight="1" x14ac:dyDescent="0.2">
      <c r="A49" s="28">
        <v>1</v>
      </c>
      <c r="B49" s="29" t="s">
        <v>20</v>
      </c>
      <c r="C49" s="29" t="s">
        <v>96</v>
      </c>
      <c r="D49" s="30" t="s">
        <v>22</v>
      </c>
      <c r="E49" s="30">
        <v>4</v>
      </c>
      <c r="F49" s="28">
        <v>1</v>
      </c>
      <c r="G49" s="28" t="s">
        <v>23</v>
      </c>
      <c r="H49" s="31" t="s">
        <v>244</v>
      </c>
    </row>
    <row r="50" spans="1:8" ht="13.5" customHeight="1" x14ac:dyDescent="0.2">
      <c r="A50" s="28">
        <f>A49+1</f>
        <v>2</v>
      </c>
      <c r="B50" s="29" t="s">
        <v>53</v>
      </c>
      <c r="C50" s="29" t="s">
        <v>44</v>
      </c>
      <c r="D50" s="30" t="s">
        <v>22</v>
      </c>
      <c r="E50" s="30">
        <v>7</v>
      </c>
      <c r="F50" s="28">
        <f>E49+F49</f>
        <v>5</v>
      </c>
      <c r="G50" s="28" t="s">
        <v>23</v>
      </c>
      <c r="H50" s="31" t="s">
        <v>39</v>
      </c>
    </row>
    <row r="51" spans="1:8" s="220" customFormat="1" ht="13.5" customHeight="1" x14ac:dyDescent="0.2">
      <c r="A51" s="162">
        <f t="shared" ref="A51:A55" si="4">A50+1</f>
        <v>3</v>
      </c>
      <c r="B51" s="89" t="s">
        <v>334</v>
      </c>
      <c r="C51" s="657" t="s">
        <v>707</v>
      </c>
      <c r="D51" s="260" t="s">
        <v>27</v>
      </c>
      <c r="E51" s="30">
        <v>12</v>
      </c>
      <c r="F51" s="28">
        <f t="shared" ref="F51:F55" si="5">E50+F50</f>
        <v>12</v>
      </c>
      <c r="G51" s="162" t="s">
        <v>23</v>
      </c>
      <c r="H51" s="163"/>
    </row>
    <row r="52" spans="1:8" s="266" customFormat="1" ht="13.5" customHeight="1" x14ac:dyDescent="0.2">
      <c r="A52" s="262">
        <f t="shared" si="4"/>
        <v>4</v>
      </c>
      <c r="B52" s="263" t="s">
        <v>115</v>
      </c>
      <c r="C52" s="264" t="s">
        <v>309</v>
      </c>
      <c r="D52" s="262" t="s">
        <v>22</v>
      </c>
      <c r="E52" s="262">
        <v>15</v>
      </c>
      <c r="F52" s="262">
        <f t="shared" si="5"/>
        <v>24</v>
      </c>
      <c r="G52" s="262" t="s">
        <v>23</v>
      </c>
      <c r="H52" s="265"/>
    </row>
    <row r="53" spans="1:8" s="266" customFormat="1" ht="13.5" customHeight="1" x14ac:dyDescent="0.2">
      <c r="A53" s="262">
        <f t="shared" si="4"/>
        <v>5</v>
      </c>
      <c r="B53" s="268" t="s">
        <v>116</v>
      </c>
      <c r="C53" s="264" t="s">
        <v>46</v>
      </c>
      <c r="D53" s="262" t="s">
        <v>27</v>
      </c>
      <c r="E53" s="262">
        <v>1</v>
      </c>
      <c r="F53" s="262">
        <f t="shared" si="5"/>
        <v>39</v>
      </c>
      <c r="G53" s="262" t="s">
        <v>23</v>
      </c>
      <c r="H53" s="265" t="s">
        <v>47</v>
      </c>
    </row>
    <row r="54" spans="1:8" s="266" customFormat="1" ht="13.5" customHeight="1" x14ac:dyDescent="0.2">
      <c r="A54" s="262">
        <f t="shared" si="4"/>
        <v>6</v>
      </c>
      <c r="B54" s="263" t="s">
        <v>117</v>
      </c>
      <c r="C54" s="264" t="s">
        <v>311</v>
      </c>
      <c r="D54" s="272" t="s">
        <v>22</v>
      </c>
      <c r="E54" s="272">
        <v>15</v>
      </c>
      <c r="F54" s="262">
        <f t="shared" si="5"/>
        <v>40</v>
      </c>
      <c r="G54" s="262" t="s">
        <v>23</v>
      </c>
      <c r="H54" s="274"/>
    </row>
    <row r="55" spans="1:8" s="266" customFormat="1" ht="13.5" customHeight="1" x14ac:dyDescent="0.2">
      <c r="A55" s="262">
        <f t="shared" si="4"/>
        <v>7</v>
      </c>
      <c r="B55" s="263" t="s">
        <v>118</v>
      </c>
      <c r="C55" s="264" t="s">
        <v>311</v>
      </c>
      <c r="D55" s="262" t="s">
        <v>22</v>
      </c>
      <c r="E55" s="262">
        <v>15</v>
      </c>
      <c r="F55" s="262">
        <f t="shared" si="5"/>
        <v>55</v>
      </c>
      <c r="G55" s="262" t="s">
        <v>23</v>
      </c>
      <c r="H55" s="265"/>
    </row>
    <row r="56" spans="1:8" s="266" customFormat="1" ht="13.5" customHeight="1" x14ac:dyDescent="0.2">
      <c r="A56" s="500">
        <f>A55+1</f>
        <v>8</v>
      </c>
      <c r="B56" s="514" t="s">
        <v>499</v>
      </c>
      <c r="C56" s="515" t="s">
        <v>311</v>
      </c>
      <c r="D56" s="262" t="s">
        <v>22</v>
      </c>
      <c r="E56" s="262">
        <v>15</v>
      </c>
      <c r="F56" s="262">
        <f t="shared" ref="F56:F61" si="6">E55+F55</f>
        <v>70</v>
      </c>
      <c r="G56" s="262" t="s">
        <v>23</v>
      </c>
      <c r="H56" s="265"/>
    </row>
    <row r="57" spans="1:8" s="266" customFormat="1" ht="13.5" customHeight="1" x14ac:dyDescent="0.2">
      <c r="A57" s="500">
        <f>A56+1</f>
        <v>9</v>
      </c>
      <c r="B57" s="263" t="s">
        <v>119</v>
      </c>
      <c r="C57" s="264" t="s">
        <v>311</v>
      </c>
      <c r="D57" s="272" t="s">
        <v>22</v>
      </c>
      <c r="E57" s="272">
        <v>15</v>
      </c>
      <c r="F57" s="262">
        <f t="shared" si="6"/>
        <v>85</v>
      </c>
      <c r="G57" s="262" t="s">
        <v>23</v>
      </c>
      <c r="H57" s="274"/>
    </row>
    <row r="58" spans="1:8" s="266" customFormat="1" ht="13.5" customHeight="1" x14ac:dyDescent="0.2">
      <c r="A58" s="500">
        <f>A57+1</f>
        <v>10</v>
      </c>
      <c r="B58" s="263" t="s">
        <v>120</v>
      </c>
      <c r="C58" s="264" t="s">
        <v>309</v>
      </c>
      <c r="D58" s="262" t="s">
        <v>22</v>
      </c>
      <c r="E58" s="262">
        <v>15</v>
      </c>
      <c r="F58" s="262">
        <f t="shared" si="6"/>
        <v>100</v>
      </c>
      <c r="G58" s="262" t="s">
        <v>23</v>
      </c>
      <c r="H58" s="265"/>
    </row>
    <row r="59" spans="1:8" s="266" customFormat="1" ht="16.5" customHeight="1" x14ac:dyDescent="0.2">
      <c r="A59" s="500">
        <f>A58+1</f>
        <v>11</v>
      </c>
      <c r="B59" s="268" t="s">
        <v>122</v>
      </c>
      <c r="C59" s="264" t="s">
        <v>46</v>
      </c>
      <c r="D59" s="262" t="s">
        <v>27</v>
      </c>
      <c r="E59" s="262">
        <v>1</v>
      </c>
      <c r="F59" s="262">
        <f t="shared" si="6"/>
        <v>115</v>
      </c>
      <c r="G59" s="262" t="s">
        <v>23</v>
      </c>
      <c r="H59" s="265" t="s">
        <v>47</v>
      </c>
    </row>
    <row r="60" spans="1:8" s="266" customFormat="1" ht="13.5" customHeight="1" x14ac:dyDescent="0.25">
      <c r="A60" s="501">
        <f>A59+1</f>
        <v>12</v>
      </c>
      <c r="B60" s="275" t="s">
        <v>121</v>
      </c>
      <c r="C60" s="264" t="s">
        <v>310</v>
      </c>
      <c r="D60" s="272" t="s">
        <v>22</v>
      </c>
      <c r="E60" s="272">
        <v>15</v>
      </c>
      <c r="F60" s="262">
        <f t="shared" si="6"/>
        <v>116</v>
      </c>
      <c r="G60" s="262" t="s">
        <v>23</v>
      </c>
      <c r="H60" s="265"/>
    </row>
    <row r="61" spans="1:8" ht="13.5" customHeight="1" x14ac:dyDescent="0.2">
      <c r="A61" s="501">
        <v>13</v>
      </c>
      <c r="B61" s="20" t="s">
        <v>29</v>
      </c>
      <c r="C61" s="29" t="s">
        <v>71</v>
      </c>
      <c r="D61" s="30" t="s">
        <v>27</v>
      </c>
      <c r="E61" s="30">
        <f>300-SUM(E49:E60)</f>
        <v>170</v>
      </c>
      <c r="F61" s="262">
        <f t="shared" si="6"/>
        <v>131</v>
      </c>
      <c r="G61" s="28" t="s">
        <v>23</v>
      </c>
      <c r="H61" s="31" t="s">
        <v>30</v>
      </c>
    </row>
    <row r="62" spans="1:8" x14ac:dyDescent="0.2">
      <c r="B62" s="33" t="s">
        <v>38</v>
      </c>
      <c r="C62" s="32"/>
      <c r="D62" s="1"/>
      <c r="E62" s="36">
        <f>SUM(E49:E61)</f>
        <v>300</v>
      </c>
      <c r="F62" s="34"/>
      <c r="G62" s="34"/>
      <c r="H62" s="35"/>
    </row>
    <row r="63" spans="1:8" s="224" customFormat="1" ht="15" customHeight="1" x14ac:dyDescent="0.2">
      <c r="A63" s="226"/>
      <c r="B63" s="97"/>
      <c r="C63" s="227"/>
      <c r="D63" s="225"/>
      <c r="E63" s="225"/>
      <c r="F63" s="225"/>
      <c r="G63" s="225"/>
      <c r="H63" s="228"/>
    </row>
    <row r="64" spans="1:8" s="234" customFormat="1" ht="15" customHeight="1" x14ac:dyDescent="0.2">
      <c r="A64" s="226"/>
      <c r="B64" s="230"/>
      <c r="C64" s="231"/>
      <c r="D64" s="232"/>
      <c r="E64" s="232"/>
      <c r="F64" s="232"/>
      <c r="G64" s="232"/>
      <c r="H64" s="233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>
    <oddFooter>&amp;L&amp;"Arial,Gras"&amp;F&amp;R&amp;"Arial,Gras italique"Onglet :&amp;"Arial,Gras"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L40"/>
  <sheetViews>
    <sheetView zoomScaleNormal="100" workbookViewId="0"/>
  </sheetViews>
  <sheetFormatPr baseColWidth="10" defaultRowHeight="12.75" x14ac:dyDescent="0.2"/>
  <cols>
    <col min="1" max="16384" width="11.42578125" style="314"/>
  </cols>
  <sheetData>
    <row r="2" spans="1:9" s="281" customFormat="1" x14ac:dyDescent="0.2">
      <c r="B2" s="278" t="s">
        <v>368</v>
      </c>
      <c r="C2" s="442"/>
      <c r="D2" s="442"/>
      <c r="E2" s="443"/>
      <c r="I2" s="281" t="s">
        <v>360</v>
      </c>
    </row>
    <row r="3" spans="1:9" s="281" customFormat="1" x14ac:dyDescent="0.2">
      <c r="B3" s="281" t="s">
        <v>361</v>
      </c>
      <c r="C3" s="442"/>
      <c r="D3" s="442"/>
      <c r="E3" s="443"/>
      <c r="I3" s="281" t="s">
        <v>362</v>
      </c>
    </row>
    <row r="4" spans="1:9" s="281" customFormat="1" x14ac:dyDescent="0.2">
      <c r="B4" s="282" t="s">
        <v>369</v>
      </c>
      <c r="C4" s="442"/>
      <c r="D4" s="442"/>
      <c r="E4" s="443"/>
      <c r="I4" s="281" t="s">
        <v>363</v>
      </c>
    </row>
    <row r="5" spans="1:9" s="281" customFormat="1" x14ac:dyDescent="0.2">
      <c r="B5" s="281" t="s">
        <v>364</v>
      </c>
      <c r="C5" s="442"/>
      <c r="D5" s="442"/>
      <c r="E5" s="443"/>
    </row>
    <row r="6" spans="1:9" s="281" customFormat="1" x14ac:dyDescent="0.2">
      <c r="B6" s="441"/>
      <c r="C6" s="442"/>
      <c r="D6" s="442"/>
      <c r="E6" s="443"/>
    </row>
    <row r="7" spans="1:9" s="281" customFormat="1" x14ac:dyDescent="0.2">
      <c r="B7" s="441"/>
      <c r="C7" s="442"/>
      <c r="D7" s="442"/>
      <c r="E7" s="443"/>
    </row>
    <row r="8" spans="1:9" s="281" customFormat="1" x14ac:dyDescent="0.2">
      <c r="A8" s="281" t="s">
        <v>485</v>
      </c>
      <c r="B8" s="441"/>
      <c r="C8" s="442"/>
      <c r="E8" s="443"/>
    </row>
    <row r="9" spans="1:9" s="281" customFormat="1" x14ac:dyDescent="0.2">
      <c r="A9" s="281" t="s">
        <v>374</v>
      </c>
      <c r="B9" s="441"/>
      <c r="C9" s="442"/>
      <c r="E9" s="443"/>
    </row>
    <row r="10" spans="1:9" s="281" customFormat="1" x14ac:dyDescent="0.2">
      <c r="B10" s="441"/>
      <c r="C10" s="442"/>
      <c r="E10" s="443"/>
    </row>
    <row r="11" spans="1:9" s="281" customFormat="1" x14ac:dyDescent="0.2">
      <c r="A11" s="281" t="s">
        <v>375</v>
      </c>
      <c r="B11" s="441"/>
      <c r="C11" s="442"/>
      <c r="E11" s="443"/>
    </row>
    <row r="12" spans="1:9" s="281" customFormat="1" x14ac:dyDescent="0.2">
      <c r="A12" s="281" t="s">
        <v>486</v>
      </c>
      <c r="B12" s="444"/>
      <c r="C12" s="442"/>
      <c r="E12" s="443"/>
    </row>
    <row r="13" spans="1:9" s="281" customFormat="1" x14ac:dyDescent="0.2">
      <c r="A13" s="445" t="s">
        <v>377</v>
      </c>
      <c r="B13" s="441"/>
      <c r="C13" s="442"/>
      <c r="E13" s="443"/>
    </row>
    <row r="14" spans="1:9" s="281" customFormat="1" x14ac:dyDescent="0.2">
      <c r="A14" s="281" t="s">
        <v>408</v>
      </c>
      <c r="B14" s="441"/>
      <c r="C14" s="442"/>
      <c r="E14" s="443"/>
    </row>
    <row r="15" spans="1:9" s="281" customFormat="1" x14ac:dyDescent="0.2">
      <c r="A15" s="281" t="s">
        <v>378</v>
      </c>
      <c r="B15" s="441"/>
      <c r="C15" s="442"/>
      <c r="E15" s="443"/>
    </row>
    <row r="16" spans="1:9" s="281" customFormat="1" x14ac:dyDescent="0.2">
      <c r="A16" s="281" t="s">
        <v>379</v>
      </c>
      <c r="B16" s="441"/>
      <c r="C16" s="442"/>
      <c r="E16" s="443"/>
    </row>
    <row r="17" spans="1:12" s="281" customFormat="1" x14ac:dyDescent="0.2">
      <c r="A17" s="281" t="s">
        <v>380</v>
      </c>
      <c r="B17" s="441"/>
      <c r="D17" s="446"/>
      <c r="E17" s="447"/>
      <c r="F17" s="448"/>
      <c r="G17" s="448"/>
      <c r="H17" s="448"/>
      <c r="I17" s="448"/>
      <c r="J17" s="448"/>
      <c r="K17" s="448"/>
      <c r="L17" s="448"/>
    </row>
    <row r="18" spans="1:12" s="281" customFormat="1" x14ac:dyDescent="0.2">
      <c r="A18" s="281" t="s">
        <v>381</v>
      </c>
      <c r="B18" s="441"/>
      <c r="D18" s="446"/>
      <c r="E18" s="447"/>
      <c r="F18" s="448"/>
      <c r="G18" s="448"/>
      <c r="H18" s="448"/>
      <c r="I18" s="448"/>
      <c r="J18" s="448"/>
      <c r="K18" s="448"/>
      <c r="L18" s="448"/>
    </row>
    <row r="21" spans="1:12" x14ac:dyDescent="0.2">
      <c r="A21" s="517" t="s">
        <v>688</v>
      </c>
      <c r="B21" s="518"/>
      <c r="C21" s="518"/>
      <c r="D21" s="518"/>
      <c r="E21" s="518"/>
      <c r="F21" s="518"/>
    </row>
    <row r="22" spans="1:12" x14ac:dyDescent="0.2">
      <c r="A22" s="517" t="s">
        <v>374</v>
      </c>
      <c r="B22" s="518"/>
      <c r="C22" s="518"/>
      <c r="D22" s="518"/>
      <c r="E22" s="518"/>
      <c r="F22" s="518"/>
    </row>
    <row r="23" spans="1:12" x14ac:dyDescent="0.2">
      <c r="A23" s="518"/>
      <c r="B23" s="518"/>
      <c r="C23" s="518"/>
      <c r="D23" s="518"/>
      <c r="E23" s="518"/>
      <c r="F23" s="518"/>
    </row>
    <row r="24" spans="1:12" x14ac:dyDescent="0.2">
      <c r="A24" s="517" t="s">
        <v>375</v>
      </c>
      <c r="B24" s="520"/>
      <c r="C24" s="521"/>
      <c r="D24" s="518"/>
      <c r="E24" s="518"/>
      <c r="F24" s="518"/>
      <c r="I24" s="281"/>
    </row>
    <row r="25" spans="1:12" x14ac:dyDescent="0.2">
      <c r="A25" s="517" t="s">
        <v>512</v>
      </c>
      <c r="B25" s="520"/>
      <c r="C25" s="521"/>
      <c r="D25" s="518"/>
      <c r="E25" s="518"/>
      <c r="F25" s="518"/>
      <c r="I25" s="281"/>
    </row>
    <row r="26" spans="1:12" x14ac:dyDescent="0.2">
      <c r="A26" s="517" t="s">
        <v>689</v>
      </c>
      <c r="B26" s="520"/>
      <c r="C26" s="521" t="s">
        <v>365</v>
      </c>
      <c r="D26" s="518"/>
      <c r="E26" s="518"/>
      <c r="F26" s="518"/>
      <c r="I26" s="281"/>
    </row>
    <row r="27" spans="1:12" x14ac:dyDescent="0.2">
      <c r="A27" s="517" t="s">
        <v>690</v>
      </c>
      <c r="B27" s="520"/>
      <c r="C27" s="521" t="s">
        <v>365</v>
      </c>
      <c r="D27" s="518"/>
      <c r="E27" s="518"/>
      <c r="F27" s="518"/>
      <c r="I27" s="281"/>
    </row>
    <row r="28" spans="1:12" x14ac:dyDescent="0.2">
      <c r="A28" s="517" t="s">
        <v>691</v>
      </c>
      <c r="B28" s="520"/>
      <c r="C28" s="521" t="s">
        <v>365</v>
      </c>
      <c r="D28" s="518"/>
      <c r="E28" s="518"/>
      <c r="F28" s="518"/>
      <c r="I28" s="281"/>
    </row>
    <row r="29" spans="1:12" x14ac:dyDescent="0.2">
      <c r="A29" s="517" t="s">
        <v>692</v>
      </c>
      <c r="B29" s="520"/>
      <c r="C29" s="517" t="s">
        <v>366</v>
      </c>
      <c r="D29" s="518"/>
      <c r="E29" s="518"/>
      <c r="F29" s="518"/>
      <c r="I29" s="281"/>
    </row>
    <row r="30" spans="1:12" x14ac:dyDescent="0.2">
      <c r="A30" s="517" t="s">
        <v>693</v>
      </c>
      <c r="B30" s="520"/>
      <c r="C30" s="517" t="s">
        <v>366</v>
      </c>
      <c r="D30" s="518"/>
      <c r="E30" s="518"/>
      <c r="F30" s="518"/>
      <c r="I30" s="281"/>
    </row>
    <row r="31" spans="1:12" x14ac:dyDescent="0.2">
      <c r="A31" s="517" t="s">
        <v>694</v>
      </c>
      <c r="B31" s="520"/>
      <c r="C31" s="517" t="s">
        <v>366</v>
      </c>
      <c r="D31" s="518"/>
      <c r="E31" s="518"/>
      <c r="F31" s="518"/>
      <c r="I31" s="281"/>
    </row>
    <row r="33" spans="1:8" x14ac:dyDescent="0.2">
      <c r="A33" s="442"/>
      <c r="H33" s="449"/>
    </row>
    <row r="34" spans="1:8" x14ac:dyDescent="0.2">
      <c r="A34" s="442"/>
      <c r="H34" s="281"/>
    </row>
    <row r="35" spans="1:8" x14ac:dyDescent="0.2">
      <c r="A35" s="281"/>
      <c r="H35" s="281"/>
    </row>
    <row r="36" spans="1:8" x14ac:dyDescent="0.2">
      <c r="A36" s="281"/>
      <c r="H36" s="281"/>
    </row>
    <row r="37" spans="1:8" x14ac:dyDescent="0.2">
      <c r="A37" s="281"/>
      <c r="H37" s="281"/>
    </row>
    <row r="38" spans="1:8" x14ac:dyDescent="0.2">
      <c r="A38" s="281"/>
      <c r="H38" s="281"/>
    </row>
    <row r="39" spans="1:8" x14ac:dyDescent="0.2">
      <c r="A39" s="281"/>
      <c r="H39" s="281"/>
    </row>
    <row r="40" spans="1:8" x14ac:dyDescent="0.2">
      <c r="H40" s="281"/>
    </row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W44"/>
  <sheetViews>
    <sheetView zoomScale="80" zoomScaleNormal="80" workbookViewId="0">
      <selection activeCell="C20" sqref="C20"/>
    </sheetView>
  </sheetViews>
  <sheetFormatPr baseColWidth="10" defaultRowHeight="12.75" x14ac:dyDescent="0.2"/>
  <cols>
    <col min="1" max="1" width="9.5703125" style="314" customWidth="1"/>
    <col min="2" max="2" width="32.7109375" style="314" customWidth="1"/>
    <col min="3" max="3" width="70.5703125" style="314" customWidth="1"/>
    <col min="4" max="6" width="12.7109375" style="314" customWidth="1"/>
    <col min="7" max="7" width="14" style="314" customWidth="1"/>
    <col min="8" max="8" width="16.42578125" style="314" bestFit="1" customWidth="1"/>
    <col min="9" max="9" width="11.42578125" style="314"/>
    <col min="10" max="10" width="14.5703125" style="314" bestFit="1" customWidth="1"/>
    <col min="11" max="13" width="11.42578125" style="314"/>
    <col min="14" max="14" width="12.5703125" style="314" bestFit="1" customWidth="1"/>
    <col min="15" max="15" width="11.42578125" style="314"/>
    <col min="16" max="16" width="24.140625" style="314" customWidth="1"/>
    <col min="17" max="17" width="11.42578125" style="314"/>
    <col min="18" max="18" width="12.140625" style="314" bestFit="1" customWidth="1"/>
    <col min="19" max="19" width="16.28515625" style="314" bestFit="1" customWidth="1"/>
    <col min="20" max="20" width="16.28515625" style="314" customWidth="1"/>
    <col min="21" max="21" width="18.42578125" style="314" bestFit="1" customWidth="1"/>
    <col min="22" max="22" width="16.85546875" style="314" bestFit="1" customWidth="1"/>
    <col min="23" max="16384" width="11.42578125" style="314"/>
  </cols>
  <sheetData>
    <row r="2" spans="1:10" ht="15" x14ac:dyDescent="0.2">
      <c r="C2" s="315" t="s">
        <v>258</v>
      </c>
    </row>
    <row r="4" spans="1:10" s="317" customFormat="1" ht="13.5" customHeight="1" x14ac:dyDescent="0.2">
      <c r="A4" s="316" t="s">
        <v>291</v>
      </c>
      <c r="D4" s="318"/>
      <c r="E4" s="318"/>
      <c r="F4" s="318"/>
      <c r="G4" s="318"/>
    </row>
    <row r="5" spans="1:10" s="317" customFormat="1" ht="13.5" customHeight="1" x14ac:dyDescent="0.2">
      <c r="D5" s="318"/>
      <c r="E5" s="318"/>
      <c r="F5" s="318"/>
      <c r="G5" s="318"/>
    </row>
    <row r="6" spans="1:10" s="318" customFormat="1" ht="13.5" thickBot="1" x14ac:dyDescent="0.25">
      <c r="A6" s="319" t="s">
        <v>12</v>
      </c>
      <c r="B6" s="320" t="s">
        <v>48</v>
      </c>
      <c r="C6" s="320" t="s">
        <v>49</v>
      </c>
      <c r="D6" s="320" t="s">
        <v>50</v>
      </c>
      <c r="E6" s="320" t="s">
        <v>51</v>
      </c>
      <c r="F6" s="320" t="s">
        <v>17</v>
      </c>
      <c r="G6" s="320" t="s">
        <v>18</v>
      </c>
      <c r="H6" s="321" t="s">
        <v>19</v>
      </c>
    </row>
    <row r="7" spans="1:10" s="317" customFormat="1" ht="13.5" customHeight="1" x14ac:dyDescent="0.2">
      <c r="A7" s="310">
        <v>1</v>
      </c>
      <c r="B7" s="322" t="s">
        <v>20</v>
      </c>
      <c r="C7" s="322" t="s">
        <v>52</v>
      </c>
      <c r="D7" s="310" t="s">
        <v>22</v>
      </c>
      <c r="E7" s="310">
        <v>4</v>
      </c>
      <c r="F7" s="310">
        <v>1</v>
      </c>
      <c r="G7" s="310" t="s">
        <v>23</v>
      </c>
      <c r="H7" s="323" t="s">
        <v>142</v>
      </c>
    </row>
    <row r="8" spans="1:10" s="317" customFormat="1" ht="13.5" customHeight="1" x14ac:dyDescent="0.2">
      <c r="A8" s="310">
        <f>A7+1</f>
        <v>2</v>
      </c>
      <c r="B8" s="322" t="s">
        <v>53</v>
      </c>
      <c r="C8" s="322" t="s">
        <v>44</v>
      </c>
      <c r="D8" s="310" t="s">
        <v>22</v>
      </c>
      <c r="E8" s="310">
        <v>7</v>
      </c>
      <c r="F8" s="310">
        <f>E7+F7</f>
        <v>5</v>
      </c>
      <c r="G8" s="310" t="s">
        <v>23</v>
      </c>
      <c r="H8" s="323" t="s">
        <v>39</v>
      </c>
    </row>
    <row r="9" spans="1:10" s="317" customFormat="1" ht="13.5" customHeight="1" x14ac:dyDescent="0.2">
      <c r="A9" s="310">
        <f t="shared" ref="A9:A30" si="0">A8+1</f>
        <v>3</v>
      </c>
      <c r="B9" s="322" t="s">
        <v>54</v>
      </c>
      <c r="C9" s="324" t="s">
        <v>710</v>
      </c>
      <c r="D9" s="310" t="s">
        <v>27</v>
      </c>
      <c r="E9" s="310">
        <v>12</v>
      </c>
      <c r="F9" s="310">
        <f t="shared" ref="F9:F30" si="1">E8+F8</f>
        <v>12</v>
      </c>
      <c r="G9" s="310" t="s">
        <v>23</v>
      </c>
      <c r="H9" s="323"/>
    </row>
    <row r="10" spans="1:10" s="317" customFormat="1" ht="13.5" customHeight="1" x14ac:dyDescent="0.2">
      <c r="A10" s="305">
        <f t="shared" si="0"/>
        <v>4</v>
      </c>
      <c r="B10" s="322" t="s">
        <v>55</v>
      </c>
      <c r="C10" s="300" t="s">
        <v>259</v>
      </c>
      <c r="D10" s="310" t="s">
        <v>27</v>
      </c>
      <c r="E10" s="310">
        <v>1</v>
      </c>
      <c r="F10" s="310">
        <f>E9+F9</f>
        <v>24</v>
      </c>
      <c r="G10" s="310" t="s">
        <v>23</v>
      </c>
      <c r="H10" s="323" t="s">
        <v>260</v>
      </c>
    </row>
    <row r="11" spans="1:10" s="317" customFormat="1" ht="13.5" customHeight="1" x14ac:dyDescent="0.2">
      <c r="A11" s="305">
        <f t="shared" si="0"/>
        <v>5</v>
      </c>
      <c r="B11" s="322" t="s">
        <v>56</v>
      </c>
      <c r="C11" s="322" t="s">
        <v>261</v>
      </c>
      <c r="D11" s="310" t="s">
        <v>27</v>
      </c>
      <c r="E11" s="310">
        <v>12</v>
      </c>
      <c r="F11" s="310">
        <f t="shared" si="1"/>
        <v>25</v>
      </c>
      <c r="G11" s="310" t="s">
        <v>23</v>
      </c>
      <c r="H11" s="323"/>
      <c r="J11" s="325"/>
    </row>
    <row r="12" spans="1:10" s="317" customFormat="1" ht="25.5" x14ac:dyDescent="0.2">
      <c r="A12" s="305">
        <f t="shared" si="0"/>
        <v>6</v>
      </c>
      <c r="B12" s="322" t="s">
        <v>57</v>
      </c>
      <c r="C12" s="322" t="s">
        <v>262</v>
      </c>
      <c r="D12" s="310" t="s">
        <v>27</v>
      </c>
      <c r="E12" s="310">
        <v>12</v>
      </c>
      <c r="F12" s="310">
        <f t="shared" si="1"/>
        <v>37</v>
      </c>
      <c r="G12" s="310" t="s">
        <v>23</v>
      </c>
      <c r="H12" s="323"/>
    </row>
    <row r="13" spans="1:10" s="317" customFormat="1" ht="13.5" customHeight="1" x14ac:dyDescent="0.2">
      <c r="A13" s="305">
        <f t="shared" si="0"/>
        <v>7</v>
      </c>
      <c r="B13" s="322" t="s">
        <v>58</v>
      </c>
      <c r="C13" s="322" t="s">
        <v>59</v>
      </c>
      <c r="D13" s="310" t="s">
        <v>27</v>
      </c>
      <c r="E13" s="310">
        <v>40</v>
      </c>
      <c r="F13" s="310">
        <f t="shared" si="1"/>
        <v>49</v>
      </c>
      <c r="G13" s="310" t="s">
        <v>23</v>
      </c>
      <c r="H13" s="310"/>
    </row>
    <row r="14" spans="1:10" s="317" customFormat="1" ht="25.5" x14ac:dyDescent="0.2">
      <c r="A14" s="305">
        <f t="shared" si="0"/>
        <v>8</v>
      </c>
      <c r="B14" s="322" t="s">
        <v>263</v>
      </c>
      <c r="C14" s="322" t="s">
        <v>60</v>
      </c>
      <c r="D14" s="310" t="s">
        <v>27</v>
      </c>
      <c r="E14" s="310">
        <v>1</v>
      </c>
      <c r="F14" s="310">
        <f t="shared" si="1"/>
        <v>89</v>
      </c>
      <c r="G14" s="310" t="s">
        <v>23</v>
      </c>
      <c r="H14" s="458" t="s">
        <v>61</v>
      </c>
    </row>
    <row r="15" spans="1:10" s="317" customFormat="1" x14ac:dyDescent="0.2">
      <c r="A15" s="305">
        <f t="shared" si="0"/>
        <v>9</v>
      </c>
      <c r="B15" s="306" t="s">
        <v>266</v>
      </c>
      <c r="C15" s="300" t="s">
        <v>267</v>
      </c>
      <c r="D15" s="305" t="s">
        <v>22</v>
      </c>
      <c r="E15" s="305">
        <v>2</v>
      </c>
      <c r="F15" s="310">
        <f t="shared" si="1"/>
        <v>90</v>
      </c>
      <c r="G15" s="305" t="s">
        <v>23</v>
      </c>
      <c r="H15" s="323" t="s">
        <v>268</v>
      </c>
    </row>
    <row r="16" spans="1:10" s="327" customFormat="1" ht="14.25" x14ac:dyDescent="0.2">
      <c r="A16" s="305">
        <f t="shared" si="0"/>
        <v>10</v>
      </c>
      <c r="B16" s="306" t="s">
        <v>133</v>
      </c>
      <c r="C16" s="306" t="s">
        <v>456</v>
      </c>
      <c r="D16" s="305" t="s">
        <v>22</v>
      </c>
      <c r="E16" s="305">
        <v>3</v>
      </c>
      <c r="F16" s="310">
        <f t="shared" si="1"/>
        <v>92</v>
      </c>
      <c r="G16" s="472" t="s">
        <v>487</v>
      </c>
      <c r="H16" s="311" t="s">
        <v>292</v>
      </c>
    </row>
    <row r="17" spans="1:23" s="327" customFormat="1" ht="25.5" x14ac:dyDescent="0.2">
      <c r="A17" s="305">
        <f t="shared" si="0"/>
        <v>11</v>
      </c>
      <c r="B17" s="306" t="s">
        <v>264</v>
      </c>
      <c r="C17" s="326" t="s">
        <v>265</v>
      </c>
      <c r="D17" s="305" t="s">
        <v>27</v>
      </c>
      <c r="E17" s="305">
        <v>1</v>
      </c>
      <c r="F17" s="310">
        <f t="shared" si="1"/>
        <v>95</v>
      </c>
      <c r="G17" s="305" t="s">
        <v>66</v>
      </c>
      <c r="H17" s="308" t="s">
        <v>294</v>
      </c>
      <c r="P17" s="473"/>
    </row>
    <row r="18" spans="1:23" s="327" customFormat="1" ht="25.5" x14ac:dyDescent="0.2">
      <c r="A18" s="309">
        <f t="shared" si="0"/>
        <v>12</v>
      </c>
      <c r="B18" s="474" t="s">
        <v>293</v>
      </c>
      <c r="C18" s="475" t="s">
        <v>269</v>
      </c>
      <c r="D18" s="476" t="s">
        <v>27</v>
      </c>
      <c r="E18" s="476">
        <v>1</v>
      </c>
      <c r="F18" s="310">
        <f t="shared" si="1"/>
        <v>96</v>
      </c>
      <c r="G18" s="476" t="s">
        <v>66</v>
      </c>
      <c r="H18" s="311" t="s">
        <v>61</v>
      </c>
    </row>
    <row r="19" spans="1:23" s="327" customFormat="1" x14ac:dyDescent="0.2">
      <c r="A19" s="305">
        <f t="shared" si="0"/>
        <v>13</v>
      </c>
      <c r="B19" s="306" t="s">
        <v>413</v>
      </c>
      <c r="C19" s="306" t="s">
        <v>730</v>
      </c>
      <c r="D19" s="307" t="s">
        <v>27</v>
      </c>
      <c r="E19" s="307">
        <v>1</v>
      </c>
      <c r="F19" s="305">
        <f t="shared" si="1"/>
        <v>97</v>
      </c>
      <c r="G19" s="307" t="s">
        <v>23</v>
      </c>
      <c r="H19" s="308" t="s">
        <v>61</v>
      </c>
    </row>
    <row r="20" spans="1:23" s="327" customFormat="1" ht="25.5" x14ac:dyDescent="0.2">
      <c r="A20" s="305">
        <f t="shared" si="0"/>
        <v>14</v>
      </c>
      <c r="B20" s="306" t="s">
        <v>123</v>
      </c>
      <c r="C20" s="326" t="s">
        <v>270</v>
      </c>
      <c r="D20" s="305" t="s">
        <v>22</v>
      </c>
      <c r="E20" s="305">
        <v>15</v>
      </c>
      <c r="F20" s="310">
        <f t="shared" si="1"/>
        <v>98</v>
      </c>
      <c r="G20" s="472" t="s">
        <v>487</v>
      </c>
      <c r="H20" s="311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</row>
    <row r="21" spans="1:23" s="327" customFormat="1" ht="14.25" x14ac:dyDescent="0.2">
      <c r="A21" s="309">
        <f t="shared" si="0"/>
        <v>15</v>
      </c>
      <c r="B21" s="306" t="s">
        <v>271</v>
      </c>
      <c r="C21" s="326" t="s">
        <v>272</v>
      </c>
      <c r="D21" s="305" t="s">
        <v>22</v>
      </c>
      <c r="E21" s="305">
        <v>1</v>
      </c>
      <c r="F21" s="310">
        <f t="shared" si="1"/>
        <v>113</v>
      </c>
      <c r="G21" s="305" t="s">
        <v>487</v>
      </c>
      <c r="H21" s="311" t="s">
        <v>273</v>
      </c>
      <c r="S21" s="329"/>
      <c r="T21" s="329"/>
      <c r="U21" s="330"/>
      <c r="V21" s="330"/>
    </row>
    <row r="22" spans="1:23" s="327" customFormat="1" ht="14.25" x14ac:dyDescent="0.2">
      <c r="A22" s="305">
        <f t="shared" si="0"/>
        <v>16</v>
      </c>
      <c r="B22" s="306" t="s">
        <v>274</v>
      </c>
      <c r="C22" s="326" t="s">
        <v>275</v>
      </c>
      <c r="D22" s="305" t="s">
        <v>22</v>
      </c>
      <c r="E22" s="305">
        <v>15</v>
      </c>
      <c r="F22" s="310">
        <f t="shared" si="1"/>
        <v>114</v>
      </c>
      <c r="G22" s="305" t="s">
        <v>488</v>
      </c>
      <c r="H22" s="311"/>
      <c r="S22" s="329"/>
      <c r="T22" s="329"/>
      <c r="U22" s="330"/>
      <c r="V22" s="330"/>
    </row>
    <row r="23" spans="1:23" s="327" customFormat="1" ht="14.25" x14ac:dyDescent="0.2">
      <c r="A23" s="305">
        <f t="shared" si="0"/>
        <v>17</v>
      </c>
      <c r="B23" s="306" t="s">
        <v>276</v>
      </c>
      <c r="C23" s="322" t="s">
        <v>277</v>
      </c>
      <c r="D23" s="305" t="s">
        <v>22</v>
      </c>
      <c r="E23" s="305">
        <v>1</v>
      </c>
      <c r="F23" s="310">
        <f t="shared" si="1"/>
        <v>129</v>
      </c>
      <c r="G23" s="305" t="s">
        <v>488</v>
      </c>
      <c r="H23" s="459" t="s">
        <v>47</v>
      </c>
      <c r="U23" s="330"/>
    </row>
    <row r="24" spans="1:23" s="327" customFormat="1" ht="14.25" x14ac:dyDescent="0.2">
      <c r="A24" s="309">
        <f t="shared" si="0"/>
        <v>18</v>
      </c>
      <c r="B24" s="306" t="s">
        <v>278</v>
      </c>
      <c r="C24" s="306" t="s">
        <v>279</v>
      </c>
      <c r="D24" s="305" t="s">
        <v>22</v>
      </c>
      <c r="E24" s="305">
        <v>15</v>
      </c>
      <c r="F24" s="310">
        <f t="shared" si="1"/>
        <v>130</v>
      </c>
      <c r="G24" s="305" t="s">
        <v>488</v>
      </c>
      <c r="H24" s="311"/>
      <c r="P24" s="477"/>
    </row>
    <row r="25" spans="1:23" s="327" customFormat="1" ht="14.25" x14ac:dyDescent="0.2">
      <c r="A25" s="305">
        <f t="shared" si="0"/>
        <v>19</v>
      </c>
      <c r="B25" s="474" t="s">
        <v>271</v>
      </c>
      <c r="C25" s="478" t="s">
        <v>272</v>
      </c>
      <c r="D25" s="309" t="s">
        <v>22</v>
      </c>
      <c r="E25" s="309">
        <v>1</v>
      </c>
      <c r="F25" s="310">
        <f t="shared" si="1"/>
        <v>145</v>
      </c>
      <c r="G25" s="305" t="s">
        <v>488</v>
      </c>
      <c r="H25" s="311" t="s">
        <v>273</v>
      </c>
      <c r="P25" s="473"/>
    </row>
    <row r="26" spans="1:23" s="327" customFormat="1" ht="25.5" x14ac:dyDescent="0.2">
      <c r="A26" s="305">
        <f t="shared" si="0"/>
        <v>20</v>
      </c>
      <c r="B26" s="306" t="s">
        <v>280</v>
      </c>
      <c r="C26" s="306" t="s">
        <v>281</v>
      </c>
      <c r="D26" s="305" t="s">
        <v>22</v>
      </c>
      <c r="E26" s="305">
        <v>15</v>
      </c>
      <c r="F26" s="310">
        <f t="shared" si="1"/>
        <v>146</v>
      </c>
      <c r="G26" s="311" t="s">
        <v>66</v>
      </c>
      <c r="H26" s="311"/>
      <c r="Q26" s="479"/>
    </row>
    <row r="27" spans="1:23" s="327" customFormat="1" x14ac:dyDescent="0.2">
      <c r="A27" s="305">
        <f t="shared" si="0"/>
        <v>21</v>
      </c>
      <c r="B27" s="306" t="s">
        <v>415</v>
      </c>
      <c r="C27" s="306" t="s">
        <v>281</v>
      </c>
      <c r="D27" s="305" t="s">
        <v>27</v>
      </c>
      <c r="E27" s="305">
        <v>3</v>
      </c>
      <c r="F27" s="310">
        <f t="shared" si="1"/>
        <v>161</v>
      </c>
      <c r="G27" s="311" t="s">
        <v>66</v>
      </c>
      <c r="H27" s="311"/>
      <c r="Q27" s="479"/>
    </row>
    <row r="28" spans="1:23" s="317" customFormat="1" ht="38.25" x14ac:dyDescent="0.2">
      <c r="A28" s="305">
        <f t="shared" si="0"/>
        <v>22</v>
      </c>
      <c r="B28" s="322" t="s">
        <v>282</v>
      </c>
      <c r="C28" s="322" t="s">
        <v>283</v>
      </c>
      <c r="D28" s="310" t="s">
        <v>22</v>
      </c>
      <c r="E28" s="310">
        <v>15</v>
      </c>
      <c r="F28" s="310">
        <f t="shared" si="1"/>
        <v>164</v>
      </c>
      <c r="G28" s="310" t="s">
        <v>23</v>
      </c>
      <c r="H28" s="323"/>
    </row>
    <row r="29" spans="1:23" s="317" customFormat="1" ht="13.5" customHeight="1" x14ac:dyDescent="0.2">
      <c r="A29" s="305">
        <f t="shared" si="0"/>
        <v>23</v>
      </c>
      <c r="B29" s="322" t="s">
        <v>45</v>
      </c>
      <c r="C29" s="322" t="s">
        <v>65</v>
      </c>
      <c r="D29" s="310" t="s">
        <v>27</v>
      </c>
      <c r="E29" s="310">
        <v>1</v>
      </c>
      <c r="F29" s="310">
        <f t="shared" si="1"/>
        <v>179</v>
      </c>
      <c r="G29" s="310" t="s">
        <v>23</v>
      </c>
      <c r="H29" s="459" t="s">
        <v>47</v>
      </c>
    </row>
    <row r="30" spans="1:23" s="317" customFormat="1" ht="13.5" customHeight="1" x14ac:dyDescent="0.2">
      <c r="A30" s="305">
        <f t="shared" si="0"/>
        <v>24</v>
      </c>
      <c r="B30" s="322" t="s">
        <v>284</v>
      </c>
      <c r="C30" s="322" t="s">
        <v>711</v>
      </c>
      <c r="D30" s="310" t="s">
        <v>22</v>
      </c>
      <c r="E30" s="310">
        <v>15</v>
      </c>
      <c r="F30" s="310">
        <f t="shared" si="1"/>
        <v>180</v>
      </c>
      <c r="G30" s="310" t="s">
        <v>66</v>
      </c>
      <c r="H30" s="323"/>
    </row>
    <row r="31" spans="1:23" s="313" customFormat="1" ht="17.25" customHeight="1" x14ac:dyDescent="0.2">
      <c r="A31" s="480"/>
      <c r="B31" s="471"/>
      <c r="C31" s="481"/>
      <c r="D31" s="331"/>
      <c r="E31" s="461"/>
      <c r="G31" s="461"/>
      <c r="H31" s="482"/>
    </row>
    <row r="32" spans="1:23" s="313" customFormat="1" ht="24" customHeight="1" x14ac:dyDescent="0.2">
      <c r="A32" s="415"/>
      <c r="B32" s="365" t="s">
        <v>285</v>
      </c>
      <c r="D32" s="461"/>
      <c r="E32" s="461"/>
      <c r="F32" s="461"/>
      <c r="G32" s="461"/>
      <c r="H32" s="482"/>
    </row>
    <row r="33" spans="1:8" s="313" customFormat="1" x14ac:dyDescent="0.2">
      <c r="A33" s="415"/>
      <c r="B33" s="365" t="s">
        <v>286</v>
      </c>
      <c r="D33" s="461"/>
      <c r="E33" s="461"/>
      <c r="F33" s="461"/>
      <c r="G33" s="461"/>
      <c r="H33" s="482"/>
    </row>
    <row r="34" spans="1:8" s="313" customFormat="1" ht="24" customHeight="1" x14ac:dyDescent="0.2">
      <c r="A34" s="416"/>
      <c r="B34" s="483"/>
      <c r="C34" s="484"/>
      <c r="D34" s="461"/>
      <c r="E34" s="461"/>
      <c r="F34" s="461"/>
      <c r="G34" s="461"/>
      <c r="H34" s="482"/>
    </row>
    <row r="35" spans="1:8" s="313" customFormat="1" ht="13.5" customHeight="1" x14ac:dyDescent="0.2">
      <c r="A35" s="415" t="s">
        <v>287</v>
      </c>
      <c r="B35" s="471"/>
      <c r="C35" s="481"/>
      <c r="D35" s="461"/>
      <c r="E35" s="461"/>
      <c r="F35" s="461"/>
      <c r="G35" s="461"/>
      <c r="H35" s="482"/>
    </row>
    <row r="36" spans="1:8" s="317" customFormat="1" ht="13.5" customHeight="1" x14ac:dyDescent="0.2">
      <c r="A36" s="310">
        <v>25</v>
      </c>
      <c r="B36" s="322" t="s">
        <v>67</v>
      </c>
      <c r="C36" s="300" t="s">
        <v>62</v>
      </c>
      <c r="D36" s="310" t="s">
        <v>22</v>
      </c>
      <c r="E36" s="310">
        <v>2</v>
      </c>
      <c r="F36" s="310">
        <f>E30+F30</f>
        <v>195</v>
      </c>
      <c r="G36" s="310" t="s">
        <v>23</v>
      </c>
      <c r="H36" s="323" t="s">
        <v>63</v>
      </c>
    </row>
    <row r="37" spans="1:8" s="317" customFormat="1" ht="13.5" customHeight="1" x14ac:dyDescent="0.2">
      <c r="A37" s="310">
        <v>26</v>
      </c>
      <c r="B37" s="322" t="s">
        <v>68</v>
      </c>
      <c r="C37" s="322" t="s">
        <v>465</v>
      </c>
      <c r="D37" s="310" t="s">
        <v>27</v>
      </c>
      <c r="E37" s="310">
        <v>3</v>
      </c>
      <c r="F37" s="310">
        <f>E36+F36</f>
        <v>197</v>
      </c>
      <c r="G37" s="310" t="s">
        <v>23</v>
      </c>
      <c r="H37" s="323" t="s">
        <v>466</v>
      </c>
    </row>
    <row r="38" spans="1:8" s="317" customFormat="1" ht="13.5" customHeight="1" x14ac:dyDescent="0.2">
      <c r="A38" s="310">
        <v>27</v>
      </c>
      <c r="B38" s="322" t="s">
        <v>69</v>
      </c>
      <c r="C38" s="460" t="s">
        <v>467</v>
      </c>
      <c r="D38" s="310" t="s">
        <v>27</v>
      </c>
      <c r="E38" s="310">
        <v>2</v>
      </c>
      <c r="F38" s="310">
        <f>E37+F37</f>
        <v>200</v>
      </c>
      <c r="G38" s="310" t="s">
        <v>23</v>
      </c>
      <c r="H38" s="323" t="s">
        <v>466</v>
      </c>
    </row>
    <row r="39" spans="1:8" s="317" customFormat="1" ht="25.5" x14ac:dyDescent="0.2">
      <c r="A39" s="310">
        <v>28</v>
      </c>
      <c r="B39" s="322" t="s">
        <v>70</v>
      </c>
      <c r="C39" s="300" t="s">
        <v>346</v>
      </c>
      <c r="D39" s="310" t="s">
        <v>27</v>
      </c>
      <c r="E39" s="310">
        <v>1</v>
      </c>
      <c r="F39" s="310">
        <f>E38+F38</f>
        <v>202</v>
      </c>
      <c r="G39" s="310" t="s">
        <v>23</v>
      </c>
      <c r="H39" s="310" t="s">
        <v>288</v>
      </c>
    </row>
    <row r="40" spans="1:8" s="317" customFormat="1" ht="13.5" customHeight="1" x14ac:dyDescent="0.2">
      <c r="A40" s="310">
        <v>29</v>
      </c>
      <c r="B40" s="322" t="s">
        <v>43</v>
      </c>
      <c r="C40" s="322" t="s">
        <v>71</v>
      </c>
      <c r="D40" s="310" t="s">
        <v>27</v>
      </c>
      <c r="E40" s="310">
        <f>E41-SUM(E7:E39)</f>
        <v>98</v>
      </c>
      <c r="F40" s="310">
        <f>E39+F39</f>
        <v>203</v>
      </c>
      <c r="G40" s="310" t="s">
        <v>23</v>
      </c>
      <c r="H40" s="310" t="s">
        <v>30</v>
      </c>
    </row>
    <row r="41" spans="1:8" s="317" customFormat="1" ht="13.5" customHeight="1" x14ac:dyDescent="0.2">
      <c r="D41" s="331" t="s">
        <v>38</v>
      </c>
      <c r="E41" s="318">
        <v>300</v>
      </c>
      <c r="F41" s="318"/>
      <c r="G41" s="318"/>
      <c r="H41" s="332"/>
    </row>
    <row r="42" spans="1:8" ht="21.75" customHeight="1" x14ac:dyDescent="0.2"/>
    <row r="43" spans="1:8" x14ac:dyDescent="0.2">
      <c r="E43" s="333"/>
    </row>
    <row r="44" spans="1:8" x14ac:dyDescent="0.2">
      <c r="B44" s="334"/>
    </row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W20"/>
  <sheetViews>
    <sheetView zoomScale="90" zoomScaleNormal="90" workbookViewId="0">
      <selection activeCell="C9" sqref="C9"/>
    </sheetView>
  </sheetViews>
  <sheetFormatPr baseColWidth="10" defaultRowHeight="12.75" x14ac:dyDescent="0.2"/>
  <cols>
    <col min="1" max="1" width="9.5703125" style="314" customWidth="1"/>
    <col min="2" max="2" width="32.7109375" style="314" customWidth="1"/>
    <col min="3" max="3" width="70.5703125" style="314" customWidth="1"/>
    <col min="4" max="6" width="12.7109375" style="314" customWidth="1"/>
    <col min="7" max="7" width="14" style="314" customWidth="1"/>
    <col min="8" max="8" width="16.42578125" style="314" bestFit="1" customWidth="1"/>
    <col min="9" max="9" width="11.42578125" style="314"/>
    <col min="10" max="10" width="14.5703125" style="314" bestFit="1" customWidth="1"/>
    <col min="11" max="13" width="11.42578125" style="314"/>
    <col min="14" max="14" width="12.5703125" style="314" bestFit="1" customWidth="1"/>
    <col min="15" max="15" width="11.42578125" style="314"/>
    <col min="16" max="16" width="24.140625" style="314" customWidth="1"/>
    <col min="17" max="17" width="11.42578125" style="314"/>
    <col min="18" max="18" width="12.140625" style="314" bestFit="1" customWidth="1"/>
    <col min="19" max="19" width="16.28515625" style="314" bestFit="1" customWidth="1"/>
    <col min="20" max="20" width="16.28515625" style="314" customWidth="1"/>
    <col min="21" max="21" width="18.42578125" style="314" bestFit="1" customWidth="1"/>
    <col min="22" max="22" width="16.85546875" style="314" bestFit="1" customWidth="1"/>
    <col min="23" max="16384" width="11.42578125" style="314"/>
  </cols>
  <sheetData>
    <row r="2" spans="1:23" ht="15" x14ac:dyDescent="0.2">
      <c r="C2" s="315" t="s">
        <v>409</v>
      </c>
    </row>
    <row r="4" spans="1:23" s="317" customFormat="1" ht="13.5" customHeight="1" x14ac:dyDescent="0.2">
      <c r="A4" s="316" t="s">
        <v>410</v>
      </c>
      <c r="D4" s="318"/>
      <c r="E4" s="318"/>
      <c r="F4" s="318"/>
      <c r="G4" s="318"/>
    </row>
    <row r="5" spans="1:23" s="317" customFormat="1" ht="13.5" customHeight="1" x14ac:dyDescent="0.2">
      <c r="D5" s="318"/>
      <c r="E5" s="318"/>
      <c r="F5" s="318"/>
      <c r="G5" s="318"/>
    </row>
    <row r="6" spans="1:23" s="318" customFormat="1" ht="13.5" thickBot="1" x14ac:dyDescent="0.25">
      <c r="A6" s="319" t="s">
        <v>12</v>
      </c>
      <c r="B6" s="320" t="s">
        <v>48</v>
      </c>
      <c r="C6" s="320" t="s">
        <v>49</v>
      </c>
      <c r="D6" s="320" t="s">
        <v>50</v>
      </c>
      <c r="E6" s="320" t="s">
        <v>51</v>
      </c>
      <c r="F6" s="320" t="s">
        <v>17</v>
      </c>
      <c r="G6" s="320" t="s">
        <v>18</v>
      </c>
      <c r="H6" s="321" t="s">
        <v>19</v>
      </c>
    </row>
    <row r="7" spans="1:23" s="317" customFormat="1" ht="13.5" customHeight="1" x14ac:dyDescent="0.2">
      <c r="A7" s="310">
        <v>1</v>
      </c>
      <c r="B7" s="322" t="s">
        <v>20</v>
      </c>
      <c r="C7" s="322" t="s">
        <v>52</v>
      </c>
      <c r="D7" s="310" t="s">
        <v>22</v>
      </c>
      <c r="E7" s="310">
        <v>4</v>
      </c>
      <c r="F7" s="310">
        <v>1</v>
      </c>
      <c r="G7" s="310" t="s">
        <v>23</v>
      </c>
      <c r="H7" s="492" t="s">
        <v>493</v>
      </c>
    </row>
    <row r="8" spans="1:23" s="317" customFormat="1" ht="13.5" customHeight="1" x14ac:dyDescent="0.2">
      <c r="A8" s="310">
        <f>A7+1</f>
        <v>2</v>
      </c>
      <c r="B8" s="322" t="s">
        <v>53</v>
      </c>
      <c r="C8" s="322" t="s">
        <v>44</v>
      </c>
      <c r="D8" s="310" t="s">
        <v>22</v>
      </c>
      <c r="E8" s="310">
        <v>7</v>
      </c>
      <c r="F8" s="310">
        <f>E7+F7</f>
        <v>5</v>
      </c>
      <c r="G8" s="310" t="s">
        <v>23</v>
      </c>
      <c r="H8" s="323" t="s">
        <v>39</v>
      </c>
    </row>
    <row r="9" spans="1:23" s="317" customFormat="1" ht="13.5" customHeight="1" x14ac:dyDescent="0.2">
      <c r="A9" s="310">
        <f t="shared" ref="A9:A13" si="0">A8+1</f>
        <v>3</v>
      </c>
      <c r="B9" s="322" t="s">
        <v>54</v>
      </c>
      <c r="C9" s="324" t="s">
        <v>474</v>
      </c>
      <c r="D9" s="310" t="s">
        <v>27</v>
      </c>
      <c r="E9" s="310">
        <v>12</v>
      </c>
      <c r="F9" s="310">
        <f t="shared" ref="F9:F16" si="1">E8+F8</f>
        <v>12</v>
      </c>
      <c r="G9" s="310" t="s">
        <v>23</v>
      </c>
      <c r="H9" s="323"/>
    </row>
    <row r="10" spans="1:23" s="317" customFormat="1" ht="13.5" customHeight="1" x14ac:dyDescent="0.2">
      <c r="A10" s="310">
        <f t="shared" si="0"/>
        <v>4</v>
      </c>
      <c r="B10" s="322" t="s">
        <v>56</v>
      </c>
      <c r="C10" s="322" t="s">
        <v>411</v>
      </c>
      <c r="D10" s="310" t="s">
        <v>27</v>
      </c>
      <c r="E10" s="310">
        <v>12</v>
      </c>
      <c r="F10" s="310">
        <f t="shared" si="1"/>
        <v>24</v>
      </c>
      <c r="G10" s="310" t="s">
        <v>23</v>
      </c>
      <c r="H10" s="323"/>
      <c r="J10" s="325"/>
    </row>
    <row r="11" spans="1:23" s="317" customFormat="1" x14ac:dyDescent="0.2">
      <c r="A11" s="310">
        <f t="shared" si="0"/>
        <v>5</v>
      </c>
      <c r="B11" s="322" t="s">
        <v>57</v>
      </c>
      <c r="C11" s="322" t="s">
        <v>473</v>
      </c>
      <c r="D11" s="310" t="s">
        <v>27</v>
      </c>
      <c r="E11" s="310">
        <v>12</v>
      </c>
      <c r="F11" s="310">
        <f t="shared" si="1"/>
        <v>36</v>
      </c>
      <c r="G11" s="310" t="s">
        <v>23</v>
      </c>
      <c r="H11" s="323"/>
    </row>
    <row r="12" spans="1:23" s="327" customFormat="1" x14ac:dyDescent="0.2">
      <c r="A12" s="310">
        <f t="shared" si="0"/>
        <v>6</v>
      </c>
      <c r="B12" s="306" t="s">
        <v>416</v>
      </c>
      <c r="C12" s="326" t="s">
        <v>275</v>
      </c>
      <c r="D12" s="305" t="s">
        <v>22</v>
      </c>
      <c r="E12" s="305">
        <v>15</v>
      </c>
      <c r="F12" s="305">
        <f t="shared" si="1"/>
        <v>48</v>
      </c>
      <c r="G12" s="305" t="s">
        <v>23</v>
      </c>
      <c r="H12" s="311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23" s="327" customFormat="1" x14ac:dyDescent="0.2">
      <c r="A13" s="310">
        <f t="shared" si="0"/>
        <v>7</v>
      </c>
      <c r="B13" s="306" t="s">
        <v>417</v>
      </c>
      <c r="C13" s="326" t="s">
        <v>275</v>
      </c>
      <c r="D13" s="305" t="s">
        <v>22</v>
      </c>
      <c r="E13" s="305">
        <v>15</v>
      </c>
      <c r="F13" s="305">
        <f t="shared" si="1"/>
        <v>63</v>
      </c>
      <c r="G13" s="305" t="s">
        <v>23</v>
      </c>
      <c r="H13" s="311"/>
      <c r="S13" s="329"/>
      <c r="T13" s="329"/>
      <c r="U13" s="330"/>
      <c r="V13" s="330"/>
    </row>
    <row r="14" spans="1:23" s="327" customFormat="1" x14ac:dyDescent="0.2">
      <c r="A14" s="485">
        <v>8</v>
      </c>
      <c r="B14" s="486" t="s">
        <v>489</v>
      </c>
      <c r="C14" s="487" t="s">
        <v>490</v>
      </c>
      <c r="D14" s="488" t="s">
        <v>27</v>
      </c>
      <c r="E14" s="488">
        <v>1</v>
      </c>
      <c r="F14" s="485">
        <f t="shared" si="1"/>
        <v>78</v>
      </c>
      <c r="G14" s="488" t="s">
        <v>66</v>
      </c>
      <c r="H14" s="489" t="s">
        <v>492</v>
      </c>
      <c r="S14" s="329"/>
      <c r="T14" s="329"/>
      <c r="U14" s="330"/>
      <c r="V14" s="330"/>
    </row>
    <row r="15" spans="1:23" s="327" customFormat="1" x14ac:dyDescent="0.2">
      <c r="A15" s="485">
        <v>9</v>
      </c>
      <c r="B15" s="486" t="s">
        <v>491</v>
      </c>
      <c r="C15" s="487" t="s">
        <v>275</v>
      </c>
      <c r="D15" s="488" t="s">
        <v>22</v>
      </c>
      <c r="E15" s="488">
        <v>15</v>
      </c>
      <c r="F15" s="485">
        <f t="shared" si="1"/>
        <v>79</v>
      </c>
      <c r="G15" s="488" t="s">
        <v>66</v>
      </c>
      <c r="H15" s="490"/>
      <c r="S15" s="329"/>
      <c r="T15" s="329"/>
      <c r="U15" s="330"/>
      <c r="V15" s="330"/>
    </row>
    <row r="16" spans="1:23" s="317" customFormat="1" ht="13.5" customHeight="1" x14ac:dyDescent="0.2">
      <c r="A16" s="485">
        <v>9</v>
      </c>
      <c r="B16" s="491" t="s">
        <v>43</v>
      </c>
      <c r="C16" s="491" t="s">
        <v>71</v>
      </c>
      <c r="D16" s="485" t="s">
        <v>27</v>
      </c>
      <c r="E16" s="485">
        <f>E17-SUM(E7:E15)</f>
        <v>207</v>
      </c>
      <c r="F16" s="485">
        <f t="shared" si="1"/>
        <v>94</v>
      </c>
      <c r="G16" s="485" t="s">
        <v>22</v>
      </c>
      <c r="H16" s="485" t="s">
        <v>30</v>
      </c>
    </row>
    <row r="17" spans="2:8" s="317" customFormat="1" ht="13.5" customHeight="1" x14ac:dyDescent="0.2">
      <c r="D17" s="331" t="s">
        <v>38</v>
      </c>
      <c r="E17" s="318">
        <v>300</v>
      </c>
      <c r="F17" s="318"/>
      <c r="G17" s="318"/>
      <c r="H17" s="332"/>
    </row>
    <row r="18" spans="2:8" ht="21.75" customHeight="1" x14ac:dyDescent="0.2"/>
    <row r="19" spans="2:8" x14ac:dyDescent="0.2">
      <c r="E19" s="333"/>
    </row>
    <row r="20" spans="2:8" x14ac:dyDescent="0.2">
      <c r="B20" s="334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H68"/>
  <sheetViews>
    <sheetView zoomScale="80" zoomScaleNormal="80" workbookViewId="0"/>
  </sheetViews>
  <sheetFormatPr baseColWidth="10" defaultRowHeight="18.2" customHeight="1" x14ac:dyDescent="0.2"/>
  <cols>
    <col min="1" max="1" width="8.140625" style="317" customWidth="1"/>
    <col min="2" max="2" width="35.7109375" style="317" customWidth="1"/>
    <col min="3" max="3" width="70.7109375" style="317" customWidth="1"/>
    <col min="4" max="7" width="12.7109375" style="318" customWidth="1"/>
    <col min="8" max="8" width="19.5703125" style="317" customWidth="1"/>
    <col min="9" max="16384" width="11.42578125" style="317"/>
  </cols>
  <sheetData>
    <row r="1" spans="1:8" s="327" customFormat="1" ht="18" customHeight="1" x14ac:dyDescent="0.2">
      <c r="D1" s="450"/>
      <c r="E1" s="451"/>
      <c r="F1" s="451"/>
      <c r="G1" s="451"/>
      <c r="H1" s="332"/>
    </row>
    <row r="2" spans="1:8" s="327" customFormat="1" ht="18" customHeight="1" x14ac:dyDescent="0.2">
      <c r="B2" s="315" t="s">
        <v>295</v>
      </c>
      <c r="D2" s="450"/>
      <c r="E2" s="451"/>
      <c r="F2" s="451"/>
      <c r="G2" s="451"/>
      <c r="H2" s="332"/>
    </row>
    <row r="3" spans="1:8" s="327" customFormat="1" ht="18" customHeight="1" x14ac:dyDescent="0.2">
      <c r="D3" s="450"/>
      <c r="E3" s="451"/>
      <c r="F3" s="451"/>
      <c r="G3" s="451"/>
      <c r="H3" s="332"/>
    </row>
    <row r="4" spans="1:8" ht="15" customHeight="1" x14ac:dyDescent="0.2">
      <c r="A4" s="316" t="s">
        <v>333</v>
      </c>
      <c r="H4" s="452"/>
    </row>
    <row r="5" spans="1:8" ht="15" customHeight="1" x14ac:dyDescent="0.2"/>
    <row r="6" spans="1:8" s="318" customFormat="1" ht="27" customHeight="1" thickBot="1" x14ac:dyDescent="0.25">
      <c r="A6" s="319" t="s">
        <v>12</v>
      </c>
      <c r="B6" s="320" t="s">
        <v>48</v>
      </c>
      <c r="C6" s="320" t="s">
        <v>49</v>
      </c>
      <c r="D6" s="320" t="s">
        <v>50</v>
      </c>
      <c r="E6" s="320" t="s">
        <v>51</v>
      </c>
      <c r="F6" s="320" t="s">
        <v>17</v>
      </c>
      <c r="G6" s="320" t="s">
        <v>18</v>
      </c>
      <c r="H6" s="321" t="s">
        <v>19</v>
      </c>
    </row>
    <row r="7" spans="1:8" ht="15" customHeight="1" x14ac:dyDescent="0.2">
      <c r="A7" s="310">
        <v>1</v>
      </c>
      <c r="B7" s="322" t="s">
        <v>20</v>
      </c>
      <c r="C7" s="322" t="s">
        <v>220</v>
      </c>
      <c r="D7" s="300" t="s">
        <v>22</v>
      </c>
      <c r="E7" s="300">
        <v>4</v>
      </c>
      <c r="F7" s="300">
        <v>1</v>
      </c>
      <c r="G7" s="300" t="s">
        <v>23</v>
      </c>
      <c r="H7" s="323" t="s">
        <v>143</v>
      </c>
    </row>
    <row r="8" spans="1:8" ht="15" customHeight="1" x14ac:dyDescent="0.2">
      <c r="A8" s="310">
        <f>A7+1</f>
        <v>2</v>
      </c>
      <c r="B8" s="322" t="s">
        <v>53</v>
      </c>
      <c r="C8" s="322" t="s">
        <v>41</v>
      </c>
      <c r="D8" s="300" t="s">
        <v>22</v>
      </c>
      <c r="E8" s="300">
        <v>7</v>
      </c>
      <c r="F8" s="300">
        <f>E7+F7</f>
        <v>5</v>
      </c>
      <c r="G8" s="300" t="s">
        <v>23</v>
      </c>
      <c r="H8" s="323" t="s">
        <v>39</v>
      </c>
    </row>
    <row r="9" spans="1:8" s="369" customFormat="1" ht="15" customHeight="1" x14ac:dyDescent="0.2">
      <c r="A9" s="453">
        <f t="shared" ref="A9:A17" si="0">A8+1</f>
        <v>3</v>
      </c>
      <c r="B9" s="350" t="s">
        <v>476</v>
      </c>
      <c r="C9" s="324" t="s">
        <v>712</v>
      </c>
      <c r="D9" s="454" t="s">
        <v>27</v>
      </c>
      <c r="E9" s="300">
        <v>12</v>
      </c>
      <c r="F9" s="300">
        <f t="shared" ref="F9:F17" si="1">E8+F8</f>
        <v>12</v>
      </c>
      <c r="G9" s="300" t="s">
        <v>23</v>
      </c>
      <c r="H9" s="323"/>
    </row>
    <row r="10" spans="1:8" s="327" customFormat="1" ht="15" customHeight="1" x14ac:dyDescent="0.2">
      <c r="A10" s="305">
        <f t="shared" si="0"/>
        <v>4</v>
      </c>
      <c r="B10" s="306" t="s">
        <v>72</v>
      </c>
      <c r="C10" s="307" t="s">
        <v>468</v>
      </c>
      <c r="D10" s="307" t="s">
        <v>22</v>
      </c>
      <c r="E10" s="307">
        <v>6</v>
      </c>
      <c r="F10" s="307">
        <f t="shared" si="1"/>
        <v>24</v>
      </c>
      <c r="G10" s="307" t="s">
        <v>23</v>
      </c>
      <c r="H10" s="308" t="s">
        <v>469</v>
      </c>
    </row>
    <row r="11" spans="1:8" ht="12.75" x14ac:dyDescent="0.2">
      <c r="A11" s="310">
        <f t="shared" si="0"/>
        <v>5</v>
      </c>
      <c r="B11" s="455" t="s">
        <v>64</v>
      </c>
      <c r="C11" s="455" t="s">
        <v>73</v>
      </c>
      <c r="D11" s="456" t="s">
        <v>22</v>
      </c>
      <c r="E11" s="457">
        <v>15</v>
      </c>
      <c r="F11" s="300">
        <f t="shared" si="1"/>
        <v>30</v>
      </c>
      <c r="G11" s="456" t="s">
        <v>23</v>
      </c>
      <c r="H11" s="458"/>
    </row>
    <row r="12" spans="1:8" ht="15" customHeight="1" x14ac:dyDescent="0.2">
      <c r="A12" s="310">
        <f t="shared" si="0"/>
        <v>6</v>
      </c>
      <c r="B12" s="322" t="s">
        <v>45</v>
      </c>
      <c r="C12" s="322" t="s">
        <v>65</v>
      </c>
      <c r="D12" s="310" t="s">
        <v>27</v>
      </c>
      <c r="E12" s="310">
        <v>1</v>
      </c>
      <c r="F12" s="300">
        <f t="shared" si="1"/>
        <v>45</v>
      </c>
      <c r="G12" s="456" t="s">
        <v>23</v>
      </c>
      <c r="H12" s="459" t="s">
        <v>47</v>
      </c>
    </row>
    <row r="13" spans="1:8" ht="15" customHeight="1" x14ac:dyDescent="0.2">
      <c r="A13" s="310">
        <f t="shared" si="0"/>
        <v>7</v>
      </c>
      <c r="B13" s="322" t="s">
        <v>74</v>
      </c>
      <c r="C13" s="322" t="s">
        <v>459</v>
      </c>
      <c r="D13" s="300" t="s">
        <v>27</v>
      </c>
      <c r="E13" s="300">
        <v>3</v>
      </c>
      <c r="F13" s="300">
        <f t="shared" si="1"/>
        <v>46</v>
      </c>
      <c r="G13" s="456" t="s">
        <v>196</v>
      </c>
      <c r="H13" s="323" t="s">
        <v>455</v>
      </c>
    </row>
    <row r="14" spans="1:8" ht="15" customHeight="1" x14ac:dyDescent="0.2">
      <c r="A14" s="310">
        <f t="shared" si="0"/>
        <v>8</v>
      </c>
      <c r="B14" s="322" t="s">
        <v>76</v>
      </c>
      <c r="C14" s="460" t="s">
        <v>460</v>
      </c>
      <c r="D14" s="300" t="s">
        <v>27</v>
      </c>
      <c r="E14" s="300">
        <v>2</v>
      </c>
      <c r="F14" s="300">
        <f t="shared" si="1"/>
        <v>49</v>
      </c>
      <c r="G14" s="456" t="s">
        <v>196</v>
      </c>
      <c r="H14" s="323" t="s">
        <v>455</v>
      </c>
    </row>
    <row r="15" spans="1:8" ht="15" customHeight="1" x14ac:dyDescent="0.2">
      <c r="A15" s="310">
        <f t="shared" si="0"/>
        <v>9</v>
      </c>
      <c r="B15" s="322" t="s">
        <v>77</v>
      </c>
      <c r="C15" s="300" t="s">
        <v>337</v>
      </c>
      <c r="D15" s="300" t="s">
        <v>27</v>
      </c>
      <c r="E15" s="300">
        <v>1</v>
      </c>
      <c r="F15" s="300">
        <f t="shared" si="1"/>
        <v>51</v>
      </c>
      <c r="G15" s="456" t="s">
        <v>196</v>
      </c>
      <c r="H15" s="323" t="s">
        <v>338</v>
      </c>
    </row>
    <row r="16" spans="1:8" ht="15" customHeight="1" x14ac:dyDescent="0.2">
      <c r="A16" s="310">
        <f t="shared" si="0"/>
        <v>10</v>
      </c>
      <c r="B16" s="322" t="s">
        <v>141</v>
      </c>
      <c r="C16" s="300" t="s">
        <v>339</v>
      </c>
      <c r="D16" s="300" t="s">
        <v>27</v>
      </c>
      <c r="E16" s="300">
        <v>1</v>
      </c>
      <c r="F16" s="300">
        <f t="shared" si="1"/>
        <v>52</v>
      </c>
      <c r="G16" s="456" t="s">
        <v>196</v>
      </c>
      <c r="H16" s="323" t="s">
        <v>340</v>
      </c>
    </row>
    <row r="17" spans="1:8" ht="15" customHeight="1" x14ac:dyDescent="0.2">
      <c r="A17" s="310">
        <f t="shared" si="0"/>
        <v>11</v>
      </c>
      <c r="B17" s="359" t="s">
        <v>29</v>
      </c>
      <c r="C17" s="322" t="s">
        <v>71</v>
      </c>
      <c r="D17" s="300" t="s">
        <v>27</v>
      </c>
      <c r="E17" s="300">
        <f>E18-SUM(E7:E16)</f>
        <v>248</v>
      </c>
      <c r="F17" s="300">
        <f t="shared" si="1"/>
        <v>53</v>
      </c>
      <c r="G17" s="300" t="s">
        <v>23</v>
      </c>
      <c r="H17" s="310" t="s">
        <v>30</v>
      </c>
    </row>
    <row r="18" spans="1:8" ht="18" customHeight="1" x14ac:dyDescent="0.2">
      <c r="A18" s="461"/>
      <c r="D18" s="331" t="s">
        <v>38</v>
      </c>
      <c r="E18" s="318">
        <v>300</v>
      </c>
      <c r="H18" s="462"/>
    </row>
    <row r="19" spans="1:8" ht="15" customHeight="1" x14ac:dyDescent="0.2">
      <c r="A19" s="463"/>
      <c r="B19" s="463"/>
      <c r="C19" s="463"/>
      <c r="H19" s="332"/>
    </row>
    <row r="20" spans="1:8" ht="15" customHeight="1" x14ac:dyDescent="0.2">
      <c r="A20" s="313" t="s">
        <v>239</v>
      </c>
      <c r="B20" s="464"/>
      <c r="C20" s="465"/>
      <c r="H20" s="332"/>
    </row>
    <row r="21" spans="1:8" s="369" customFormat="1" ht="15" customHeight="1" x14ac:dyDescent="0.2">
      <c r="A21" s="365"/>
      <c r="B21" s="316"/>
      <c r="C21" s="366"/>
      <c r="D21" s="367"/>
      <c r="E21" s="367"/>
      <c r="F21" s="367"/>
      <c r="G21" s="367"/>
      <c r="H21" s="368"/>
    </row>
    <row r="22" spans="1:8" ht="15" customHeight="1" x14ac:dyDescent="0.2">
      <c r="A22" s="313"/>
      <c r="B22" s="464"/>
      <c r="C22" s="465"/>
      <c r="H22" s="332"/>
    </row>
    <row r="23" spans="1:8" ht="15" customHeight="1" x14ac:dyDescent="0.2">
      <c r="A23" s="313"/>
      <c r="B23" s="464"/>
      <c r="C23" s="465"/>
      <c r="H23" s="332"/>
    </row>
    <row r="24" spans="1:8" ht="15" customHeight="1" x14ac:dyDescent="0.2">
      <c r="A24" s="466"/>
      <c r="B24" s="466"/>
      <c r="C24" s="466"/>
      <c r="H24" s="313"/>
    </row>
    <row r="25" spans="1:8" s="129" customFormat="1" ht="15" customHeight="1" x14ac:dyDescent="0.2">
      <c r="A25" s="337" t="s">
        <v>341</v>
      </c>
      <c r="D25" s="335"/>
      <c r="E25" s="335"/>
      <c r="F25" s="335"/>
      <c r="G25" s="335"/>
      <c r="H25" s="336"/>
    </row>
    <row r="26" spans="1:8" s="129" customFormat="1" ht="14.25" customHeight="1" x14ac:dyDescent="0.2">
      <c r="D26" s="335"/>
      <c r="E26" s="335"/>
      <c r="F26" s="335"/>
      <c r="G26" s="335"/>
      <c r="H26" s="336"/>
    </row>
    <row r="27" spans="1:8" s="129" customFormat="1" ht="25.5" customHeight="1" thickBot="1" x14ac:dyDescent="0.25">
      <c r="A27" s="343" t="s">
        <v>12</v>
      </c>
      <c r="B27" s="344" t="s">
        <v>48</v>
      </c>
      <c r="C27" s="344" t="s">
        <v>49</v>
      </c>
      <c r="D27" s="344" t="s">
        <v>50</v>
      </c>
      <c r="E27" s="344" t="s">
        <v>51</v>
      </c>
      <c r="F27" s="344" t="s">
        <v>17</v>
      </c>
      <c r="G27" s="344" t="s">
        <v>18</v>
      </c>
      <c r="H27" s="345" t="s">
        <v>19</v>
      </c>
    </row>
    <row r="28" spans="1:8" s="129" customFormat="1" ht="15" customHeight="1" x14ac:dyDescent="0.2">
      <c r="A28" s="346">
        <v>1</v>
      </c>
      <c r="B28" s="347" t="s">
        <v>20</v>
      </c>
      <c r="C28" s="347" t="s">
        <v>79</v>
      </c>
      <c r="D28" s="348" t="s">
        <v>22</v>
      </c>
      <c r="E28" s="348">
        <v>4</v>
      </c>
      <c r="F28" s="348">
        <v>1</v>
      </c>
      <c r="G28" s="348" t="s">
        <v>23</v>
      </c>
      <c r="H28" s="349" t="s">
        <v>201</v>
      </c>
    </row>
    <row r="29" spans="1:8" s="129" customFormat="1" ht="15" customHeight="1" x14ac:dyDescent="0.2">
      <c r="A29" s="346">
        <f>A28+1</f>
        <v>2</v>
      </c>
      <c r="B29" s="347" t="s">
        <v>53</v>
      </c>
      <c r="C29" s="347" t="s">
        <v>41</v>
      </c>
      <c r="D29" s="348" t="s">
        <v>22</v>
      </c>
      <c r="E29" s="348">
        <v>7</v>
      </c>
      <c r="F29" s="348">
        <f t="shared" ref="F29:F38" si="2">E28+F28</f>
        <v>5</v>
      </c>
      <c r="G29" s="348" t="s">
        <v>23</v>
      </c>
      <c r="H29" s="349" t="s">
        <v>39</v>
      </c>
    </row>
    <row r="30" spans="1:8" s="352" customFormat="1" ht="15" customHeight="1" x14ac:dyDescent="0.2">
      <c r="A30" s="360">
        <f t="shared" ref="A30:A38" si="3">A29+1</f>
        <v>3</v>
      </c>
      <c r="B30" s="350" t="s">
        <v>476</v>
      </c>
      <c r="C30" s="324" t="s">
        <v>712</v>
      </c>
      <c r="D30" s="348" t="s">
        <v>27</v>
      </c>
      <c r="E30" s="348">
        <v>12</v>
      </c>
      <c r="F30" s="348">
        <f t="shared" si="2"/>
        <v>12</v>
      </c>
      <c r="G30" s="348" t="s">
        <v>23</v>
      </c>
      <c r="H30" s="349"/>
    </row>
    <row r="31" spans="1:8" s="358" customFormat="1" ht="15" customHeight="1" x14ac:dyDescent="0.2">
      <c r="A31" s="355">
        <f t="shared" si="3"/>
        <v>4</v>
      </c>
      <c r="B31" s="356" t="s">
        <v>80</v>
      </c>
      <c r="C31" s="307" t="s">
        <v>470</v>
      </c>
      <c r="D31" s="312" t="s">
        <v>22</v>
      </c>
      <c r="E31" s="312">
        <v>6</v>
      </c>
      <c r="F31" s="312">
        <f t="shared" si="2"/>
        <v>24</v>
      </c>
      <c r="G31" s="312" t="s">
        <v>23</v>
      </c>
      <c r="H31" s="308" t="s">
        <v>471</v>
      </c>
    </row>
    <row r="32" spans="1:8" s="129" customFormat="1" ht="12.75" x14ac:dyDescent="0.2">
      <c r="A32" s="346">
        <f t="shared" si="3"/>
        <v>5</v>
      </c>
      <c r="B32" s="467" t="s">
        <v>64</v>
      </c>
      <c r="C32" s="467" t="s">
        <v>73</v>
      </c>
      <c r="D32" s="468" t="s">
        <v>22</v>
      </c>
      <c r="E32" s="469">
        <v>15</v>
      </c>
      <c r="F32" s="348">
        <f t="shared" si="2"/>
        <v>30</v>
      </c>
      <c r="G32" s="468" t="s">
        <v>23</v>
      </c>
      <c r="H32" s="354"/>
    </row>
    <row r="33" spans="1:8" s="129" customFormat="1" ht="15" customHeight="1" x14ac:dyDescent="0.2">
      <c r="A33" s="346">
        <f t="shared" si="3"/>
        <v>6</v>
      </c>
      <c r="B33" s="347" t="s">
        <v>45</v>
      </c>
      <c r="C33" s="347" t="s">
        <v>46</v>
      </c>
      <c r="D33" s="348" t="s">
        <v>27</v>
      </c>
      <c r="E33" s="348">
        <v>1</v>
      </c>
      <c r="F33" s="348">
        <f t="shared" si="2"/>
        <v>45</v>
      </c>
      <c r="G33" s="348" t="s">
        <v>23</v>
      </c>
      <c r="H33" s="349" t="s">
        <v>47</v>
      </c>
    </row>
    <row r="34" spans="1:8" s="129" customFormat="1" ht="15" customHeight="1" x14ac:dyDescent="0.2">
      <c r="A34" s="346">
        <f t="shared" si="3"/>
        <v>7</v>
      </c>
      <c r="B34" s="347" t="s">
        <v>74</v>
      </c>
      <c r="C34" s="322" t="s">
        <v>459</v>
      </c>
      <c r="D34" s="348" t="s">
        <v>27</v>
      </c>
      <c r="E34" s="348">
        <v>3</v>
      </c>
      <c r="F34" s="348">
        <f t="shared" si="2"/>
        <v>46</v>
      </c>
      <c r="G34" s="456" t="s">
        <v>75</v>
      </c>
      <c r="H34" s="323" t="s">
        <v>455</v>
      </c>
    </row>
    <row r="35" spans="1:8" s="129" customFormat="1" ht="15" customHeight="1" x14ac:dyDescent="0.2">
      <c r="A35" s="346">
        <f t="shared" si="3"/>
        <v>8</v>
      </c>
      <c r="B35" s="347" t="s">
        <v>76</v>
      </c>
      <c r="C35" s="460" t="s">
        <v>460</v>
      </c>
      <c r="D35" s="348" t="s">
        <v>27</v>
      </c>
      <c r="E35" s="348">
        <v>2</v>
      </c>
      <c r="F35" s="348">
        <f t="shared" si="2"/>
        <v>49</v>
      </c>
      <c r="G35" s="456" t="s">
        <v>75</v>
      </c>
      <c r="H35" s="323" t="s">
        <v>455</v>
      </c>
    </row>
    <row r="36" spans="1:8" s="129" customFormat="1" ht="15" customHeight="1" x14ac:dyDescent="0.2">
      <c r="A36" s="346">
        <f t="shared" si="3"/>
        <v>9</v>
      </c>
      <c r="B36" s="347" t="s">
        <v>77</v>
      </c>
      <c r="C36" s="300" t="s">
        <v>337</v>
      </c>
      <c r="D36" s="348" t="s">
        <v>27</v>
      </c>
      <c r="E36" s="348">
        <v>1</v>
      </c>
      <c r="F36" s="348">
        <f t="shared" si="2"/>
        <v>51</v>
      </c>
      <c r="G36" s="456" t="s">
        <v>75</v>
      </c>
      <c r="H36" s="323" t="s">
        <v>338</v>
      </c>
    </row>
    <row r="37" spans="1:8" s="129" customFormat="1" ht="15" customHeight="1" x14ac:dyDescent="0.2">
      <c r="A37" s="346">
        <f t="shared" si="3"/>
        <v>10</v>
      </c>
      <c r="B37" s="347" t="s">
        <v>78</v>
      </c>
      <c r="C37" s="300" t="s">
        <v>339</v>
      </c>
      <c r="D37" s="348" t="s">
        <v>27</v>
      </c>
      <c r="E37" s="348">
        <v>1</v>
      </c>
      <c r="F37" s="348">
        <f t="shared" si="2"/>
        <v>52</v>
      </c>
      <c r="G37" s="456" t="s">
        <v>75</v>
      </c>
      <c r="H37" s="323" t="s">
        <v>340</v>
      </c>
    </row>
    <row r="38" spans="1:8" s="129" customFormat="1" ht="15" customHeight="1" x14ac:dyDescent="0.2">
      <c r="A38" s="346">
        <f t="shared" si="3"/>
        <v>11</v>
      </c>
      <c r="B38" s="359" t="s">
        <v>29</v>
      </c>
      <c r="C38" s="347" t="s">
        <v>71</v>
      </c>
      <c r="D38" s="348" t="s">
        <v>27</v>
      </c>
      <c r="E38" s="348">
        <f>_TD3-SUM(E28:E37)</f>
        <v>248</v>
      </c>
      <c r="F38" s="348">
        <f t="shared" si="2"/>
        <v>53</v>
      </c>
      <c r="G38" s="348" t="s">
        <v>23</v>
      </c>
      <c r="H38" s="348" t="s">
        <v>30</v>
      </c>
    </row>
    <row r="39" spans="1:8" s="129" customFormat="1" ht="18" customHeight="1" x14ac:dyDescent="0.2">
      <c r="D39" s="342" t="s">
        <v>38</v>
      </c>
      <c r="E39" s="335">
        <v>300</v>
      </c>
      <c r="F39" s="335"/>
      <c r="G39" s="335"/>
      <c r="H39" s="336"/>
    </row>
    <row r="40" spans="1:8" ht="15" customHeight="1" x14ac:dyDescent="0.2">
      <c r="A40" s="313" t="s">
        <v>239</v>
      </c>
      <c r="B40" s="464"/>
      <c r="C40" s="465"/>
      <c r="H40" s="332"/>
    </row>
    <row r="41" spans="1:8" ht="15" customHeight="1" x14ac:dyDescent="0.2">
      <c r="A41" s="313"/>
      <c r="B41" s="464"/>
      <c r="C41" s="465"/>
      <c r="H41" s="332"/>
    </row>
    <row r="42" spans="1:8" s="369" customFormat="1" ht="15" customHeight="1" x14ac:dyDescent="0.2">
      <c r="A42" s="365"/>
      <c r="B42" s="316"/>
      <c r="C42" s="366"/>
      <c r="D42" s="367"/>
      <c r="E42" s="367"/>
      <c r="F42" s="367"/>
      <c r="G42" s="367"/>
      <c r="H42" s="368"/>
    </row>
    <row r="43" spans="1:8" s="374" customFormat="1" ht="15" customHeight="1" x14ac:dyDescent="0.2">
      <c r="A43" s="365"/>
      <c r="B43" s="370"/>
      <c r="C43" s="371"/>
      <c r="D43" s="372"/>
      <c r="E43" s="372"/>
      <c r="F43" s="372"/>
      <c r="G43" s="372"/>
      <c r="H43" s="373"/>
    </row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H64"/>
  <sheetViews>
    <sheetView zoomScale="80" zoomScaleNormal="80" workbookViewId="0"/>
  </sheetViews>
  <sheetFormatPr baseColWidth="10" defaultRowHeight="18.2" customHeight="1" x14ac:dyDescent="0.2"/>
  <cols>
    <col min="1" max="1" width="9" style="129" customWidth="1"/>
    <col min="2" max="2" width="35.7109375" style="129" customWidth="1"/>
    <col min="3" max="3" width="70.7109375" style="129" customWidth="1"/>
    <col min="4" max="7" width="12.7109375" style="335" customWidth="1"/>
    <col min="8" max="8" width="19.5703125" style="336" customWidth="1"/>
    <col min="9" max="15" width="20.5703125" style="129" customWidth="1"/>
    <col min="16" max="16384" width="11.42578125" style="129"/>
  </cols>
  <sheetData>
    <row r="2" spans="1:8" ht="18.2" customHeight="1" x14ac:dyDescent="0.2">
      <c r="B2" s="315" t="s">
        <v>296</v>
      </c>
    </row>
    <row r="4" spans="1:8" s="341" customFormat="1" ht="15" customHeight="1" x14ac:dyDescent="0.2">
      <c r="A4" s="337" t="s">
        <v>475</v>
      </c>
      <c r="B4" s="338"/>
      <c r="C4" s="338"/>
      <c r="D4" s="339"/>
      <c r="E4" s="339"/>
      <c r="F4" s="339"/>
      <c r="G4" s="339"/>
      <c r="H4" s="340"/>
    </row>
    <row r="5" spans="1:8" ht="15" customHeight="1" x14ac:dyDescent="0.2">
      <c r="H5" s="129"/>
    </row>
    <row r="6" spans="1:8" ht="18" customHeight="1" x14ac:dyDescent="0.2">
      <c r="D6" s="342"/>
      <c r="H6" s="129"/>
    </row>
    <row r="7" spans="1:8" ht="27.75" customHeight="1" thickBot="1" x14ac:dyDescent="0.25">
      <c r="A7" s="343" t="s">
        <v>12</v>
      </c>
      <c r="B7" s="344" t="s">
        <v>48</v>
      </c>
      <c r="C7" s="344" t="s">
        <v>49</v>
      </c>
      <c r="D7" s="344" t="s">
        <v>50</v>
      </c>
      <c r="E7" s="344" t="s">
        <v>51</v>
      </c>
      <c r="F7" s="344" t="s">
        <v>17</v>
      </c>
      <c r="G7" s="344" t="s">
        <v>18</v>
      </c>
      <c r="H7" s="345" t="s">
        <v>19</v>
      </c>
    </row>
    <row r="8" spans="1:8" ht="15" customHeight="1" x14ac:dyDescent="0.2">
      <c r="A8" s="346">
        <v>1</v>
      </c>
      <c r="B8" s="347" t="s">
        <v>20</v>
      </c>
      <c r="C8" s="347" t="s">
        <v>81</v>
      </c>
      <c r="D8" s="348" t="s">
        <v>22</v>
      </c>
      <c r="E8" s="348">
        <v>4</v>
      </c>
      <c r="F8" s="348">
        <v>1</v>
      </c>
      <c r="G8" s="348" t="s">
        <v>23</v>
      </c>
      <c r="H8" s="349" t="s">
        <v>145</v>
      </c>
    </row>
    <row r="9" spans="1:8" ht="15" customHeight="1" x14ac:dyDescent="0.2">
      <c r="A9" s="346">
        <f>A8+1</f>
        <v>2</v>
      </c>
      <c r="B9" s="347" t="s">
        <v>53</v>
      </c>
      <c r="C9" s="347" t="s">
        <v>44</v>
      </c>
      <c r="D9" s="348" t="s">
        <v>22</v>
      </c>
      <c r="E9" s="348">
        <v>7</v>
      </c>
      <c r="F9" s="348">
        <f>E8+F8</f>
        <v>5</v>
      </c>
      <c r="G9" s="348" t="s">
        <v>23</v>
      </c>
      <c r="H9" s="349" t="s">
        <v>39</v>
      </c>
    </row>
    <row r="10" spans="1:8" s="352" customFormat="1" ht="15" customHeight="1" x14ac:dyDescent="0.2">
      <c r="A10" s="346">
        <f t="shared" ref="A10:A20" si="0">A9+1</f>
        <v>3</v>
      </c>
      <c r="B10" s="350" t="s">
        <v>476</v>
      </c>
      <c r="C10" s="324" t="s">
        <v>712</v>
      </c>
      <c r="D10" s="351" t="s">
        <v>27</v>
      </c>
      <c r="E10" s="348">
        <v>12</v>
      </c>
      <c r="F10" s="348">
        <f>E9+F9</f>
        <v>12</v>
      </c>
      <c r="G10" s="348" t="s">
        <v>23</v>
      </c>
      <c r="H10" s="349"/>
    </row>
    <row r="11" spans="1:8" ht="25.5" x14ac:dyDescent="0.2">
      <c r="A11" s="346">
        <f t="shared" si="0"/>
        <v>4</v>
      </c>
      <c r="B11" s="347" t="s">
        <v>82</v>
      </c>
      <c r="C11" s="347" t="s">
        <v>297</v>
      </c>
      <c r="D11" s="348" t="s">
        <v>22</v>
      </c>
      <c r="E11" s="353">
        <v>15</v>
      </c>
      <c r="F11" s="348">
        <f>E10+F10</f>
        <v>24</v>
      </c>
      <c r="G11" s="348" t="s">
        <v>23</v>
      </c>
      <c r="H11" s="354"/>
    </row>
    <row r="12" spans="1:8" ht="15" customHeight="1" x14ac:dyDescent="0.2">
      <c r="A12" s="346">
        <f t="shared" si="0"/>
        <v>5</v>
      </c>
      <c r="B12" s="347" t="s">
        <v>83</v>
      </c>
      <c r="C12" s="347" t="s">
        <v>297</v>
      </c>
      <c r="D12" s="348" t="s">
        <v>22</v>
      </c>
      <c r="E12" s="353">
        <v>15</v>
      </c>
      <c r="F12" s="348">
        <f t="shared" ref="F12:F21" si="1">E11+F11</f>
        <v>39</v>
      </c>
      <c r="G12" s="348" t="s">
        <v>23</v>
      </c>
      <c r="H12" s="354"/>
    </row>
    <row r="13" spans="1:8" ht="25.5" x14ac:dyDescent="0.2">
      <c r="A13" s="346">
        <f t="shared" si="0"/>
        <v>6</v>
      </c>
      <c r="B13" s="347" t="s">
        <v>84</v>
      </c>
      <c r="C13" s="347" t="s">
        <v>297</v>
      </c>
      <c r="D13" s="348" t="s">
        <v>22</v>
      </c>
      <c r="E13" s="353">
        <v>15</v>
      </c>
      <c r="F13" s="348">
        <f t="shared" si="1"/>
        <v>54</v>
      </c>
      <c r="G13" s="348" t="s">
        <v>23</v>
      </c>
      <c r="H13" s="354"/>
    </row>
    <row r="14" spans="1:8" ht="15" customHeight="1" x14ac:dyDescent="0.2">
      <c r="A14" s="346">
        <f t="shared" si="0"/>
        <v>7</v>
      </c>
      <c r="B14" s="347" t="s">
        <v>85</v>
      </c>
      <c r="C14" s="347" t="s">
        <v>298</v>
      </c>
      <c r="D14" s="348" t="s">
        <v>22</v>
      </c>
      <c r="E14" s="353">
        <v>15</v>
      </c>
      <c r="F14" s="348">
        <f t="shared" si="1"/>
        <v>69</v>
      </c>
      <c r="G14" s="348" t="s">
        <v>23</v>
      </c>
      <c r="H14" s="354"/>
    </row>
    <row r="15" spans="1:8" ht="15" customHeight="1" x14ac:dyDescent="0.2">
      <c r="A15" s="346">
        <f t="shared" si="0"/>
        <v>8</v>
      </c>
      <c r="B15" s="347" t="s">
        <v>86</v>
      </c>
      <c r="C15" s="347" t="s">
        <v>344</v>
      </c>
      <c r="D15" s="348" t="s">
        <v>22</v>
      </c>
      <c r="E15" s="348">
        <v>18</v>
      </c>
      <c r="F15" s="348">
        <f t="shared" si="1"/>
        <v>84</v>
      </c>
      <c r="G15" s="348" t="s">
        <v>23</v>
      </c>
      <c r="H15" s="354"/>
    </row>
    <row r="16" spans="1:8" ht="25.5" x14ac:dyDescent="0.2">
      <c r="A16" s="346">
        <f t="shared" si="0"/>
        <v>9</v>
      </c>
      <c r="B16" s="347" t="s">
        <v>703</v>
      </c>
      <c r="C16" s="347" t="s">
        <v>299</v>
      </c>
      <c r="D16" s="348" t="s">
        <v>22</v>
      </c>
      <c r="E16" s="348">
        <v>1</v>
      </c>
      <c r="F16" s="348">
        <f t="shared" si="1"/>
        <v>102</v>
      </c>
      <c r="G16" s="348" t="s">
        <v>23</v>
      </c>
      <c r="H16" s="354"/>
    </row>
    <row r="17" spans="1:8" s="358" customFormat="1" ht="15" customHeight="1" x14ac:dyDescent="0.2">
      <c r="A17" s="355">
        <f t="shared" si="0"/>
        <v>10</v>
      </c>
      <c r="B17" s="356" t="s">
        <v>124</v>
      </c>
      <c r="C17" s="356" t="s">
        <v>404</v>
      </c>
      <c r="D17" s="312" t="s">
        <v>22</v>
      </c>
      <c r="E17" s="312">
        <v>5</v>
      </c>
      <c r="F17" s="348">
        <f t="shared" si="1"/>
        <v>103</v>
      </c>
      <c r="G17" s="312" t="s">
        <v>66</v>
      </c>
      <c r="H17" s="357" t="s">
        <v>300</v>
      </c>
    </row>
    <row r="18" spans="1:8" s="358" customFormat="1" ht="15" customHeight="1" x14ac:dyDescent="0.2">
      <c r="A18" s="355">
        <f t="shared" si="0"/>
        <v>11</v>
      </c>
      <c r="B18" s="356" t="s">
        <v>125</v>
      </c>
      <c r="C18" s="356" t="s">
        <v>405</v>
      </c>
      <c r="D18" s="312" t="s">
        <v>22</v>
      </c>
      <c r="E18" s="312">
        <v>5</v>
      </c>
      <c r="F18" s="348">
        <f t="shared" si="1"/>
        <v>108</v>
      </c>
      <c r="G18" s="312" t="s">
        <v>66</v>
      </c>
      <c r="H18" s="357" t="s">
        <v>300</v>
      </c>
    </row>
    <row r="19" spans="1:8" ht="15" customHeight="1" x14ac:dyDescent="0.2">
      <c r="A19" s="346">
        <f t="shared" si="0"/>
        <v>12</v>
      </c>
      <c r="B19" s="347" t="s">
        <v>126</v>
      </c>
      <c r="C19" s="347" t="s">
        <v>301</v>
      </c>
      <c r="D19" s="348" t="s">
        <v>22</v>
      </c>
      <c r="E19" s="348">
        <v>15</v>
      </c>
      <c r="F19" s="348">
        <f t="shared" si="1"/>
        <v>113</v>
      </c>
      <c r="G19" s="348" t="s">
        <v>23</v>
      </c>
      <c r="H19" s="349"/>
    </row>
    <row r="20" spans="1:8" ht="15" customHeight="1" x14ac:dyDescent="0.2">
      <c r="A20" s="346">
        <f t="shared" si="0"/>
        <v>13</v>
      </c>
      <c r="B20" s="347" t="s">
        <v>127</v>
      </c>
      <c r="C20" s="347" t="s">
        <v>302</v>
      </c>
      <c r="D20" s="348" t="s">
        <v>22</v>
      </c>
      <c r="E20" s="348">
        <v>15</v>
      </c>
      <c r="F20" s="348">
        <f t="shared" si="1"/>
        <v>128</v>
      </c>
      <c r="G20" s="348" t="s">
        <v>23</v>
      </c>
      <c r="H20" s="349"/>
    </row>
    <row r="21" spans="1:8" ht="15" customHeight="1" x14ac:dyDescent="0.2">
      <c r="A21" s="346"/>
      <c r="B21" s="359" t="s">
        <v>29</v>
      </c>
      <c r="C21" s="347" t="s">
        <v>71</v>
      </c>
      <c r="D21" s="348" t="s">
        <v>27</v>
      </c>
      <c r="E21" s="348">
        <f>300-SUM(E8:E20)</f>
        <v>158</v>
      </c>
      <c r="F21" s="348">
        <f t="shared" si="1"/>
        <v>143</v>
      </c>
      <c r="G21" s="348" t="s">
        <v>23</v>
      </c>
      <c r="H21" s="348" t="s">
        <v>30</v>
      </c>
    </row>
    <row r="22" spans="1:8" ht="18" customHeight="1" x14ac:dyDescent="0.2">
      <c r="D22" s="342" t="s">
        <v>38</v>
      </c>
      <c r="E22" s="346">
        <v>300</v>
      </c>
      <c r="H22" s="129"/>
    </row>
    <row r="23" spans="1:8" ht="18" customHeight="1" x14ac:dyDescent="0.2">
      <c r="A23" s="313"/>
      <c r="D23" s="342"/>
      <c r="H23" s="129"/>
    </row>
    <row r="24" spans="1:8" ht="18" hidden="1" customHeight="1" x14ac:dyDescent="0.2">
      <c r="D24" s="342"/>
      <c r="H24" s="129"/>
    </row>
    <row r="25" spans="1:8" ht="18" hidden="1" customHeight="1" x14ac:dyDescent="0.2">
      <c r="D25" s="342"/>
      <c r="H25" s="129"/>
    </row>
    <row r="26" spans="1:8" ht="18" hidden="1" customHeight="1" x14ac:dyDescent="0.2">
      <c r="D26" s="342"/>
      <c r="H26" s="129"/>
    </row>
    <row r="27" spans="1:8" ht="15" customHeight="1" x14ac:dyDescent="0.2">
      <c r="A27" s="129" t="s">
        <v>704</v>
      </c>
      <c r="H27" s="129"/>
    </row>
    <row r="28" spans="1:8" ht="15" customHeight="1" x14ac:dyDescent="0.2">
      <c r="A28" s="129" t="s">
        <v>87</v>
      </c>
    </row>
    <row r="29" spans="1:8" ht="15" customHeight="1" x14ac:dyDescent="0.2"/>
    <row r="30" spans="1:8" ht="15" customHeight="1" x14ac:dyDescent="0.2"/>
    <row r="31" spans="1:8" s="341" customFormat="1" ht="15" customHeight="1" x14ac:dyDescent="0.2">
      <c r="A31" s="337" t="s">
        <v>345</v>
      </c>
      <c r="B31" s="338"/>
      <c r="C31" s="338"/>
      <c r="D31" s="339"/>
      <c r="E31" s="339"/>
      <c r="F31" s="339"/>
      <c r="G31" s="339"/>
      <c r="H31" s="340"/>
    </row>
    <row r="32" spans="1:8" s="341" customFormat="1" ht="15" customHeight="1" x14ac:dyDescent="0.2">
      <c r="A32" s="129" t="s">
        <v>705</v>
      </c>
      <c r="B32" s="338"/>
      <c r="C32" s="338"/>
      <c r="D32" s="339"/>
      <c r="E32" s="339"/>
      <c r="F32" s="339"/>
      <c r="G32" s="339"/>
      <c r="H32" s="340"/>
    </row>
    <row r="33" spans="1:8" s="314" customFormat="1" ht="13.5" thickBot="1" x14ac:dyDescent="0.25">
      <c r="A33" s="319" t="s">
        <v>12</v>
      </c>
      <c r="B33" s="344" t="s">
        <v>48</v>
      </c>
      <c r="C33" s="344" t="s">
        <v>49</v>
      </c>
      <c r="D33" s="344" t="s">
        <v>50</v>
      </c>
      <c r="E33" s="344" t="s">
        <v>51</v>
      </c>
      <c r="F33" s="344" t="s">
        <v>17</v>
      </c>
      <c r="G33" s="344" t="s">
        <v>18</v>
      </c>
      <c r="H33" s="345" t="s">
        <v>19</v>
      </c>
    </row>
    <row r="34" spans="1:8" s="314" customFormat="1" ht="12.75" x14ac:dyDescent="0.2">
      <c r="A34" s="346">
        <v>1</v>
      </c>
      <c r="B34" s="347" t="s">
        <v>20</v>
      </c>
      <c r="C34" s="347" t="s">
        <v>81</v>
      </c>
      <c r="D34" s="348" t="s">
        <v>22</v>
      </c>
      <c r="E34" s="348">
        <v>4</v>
      </c>
      <c r="F34" s="348">
        <v>1</v>
      </c>
      <c r="G34" s="348" t="s">
        <v>23</v>
      </c>
      <c r="H34" s="349" t="s">
        <v>144</v>
      </c>
    </row>
    <row r="35" spans="1:8" s="314" customFormat="1" ht="12.75" x14ac:dyDescent="0.2">
      <c r="A35" s="346">
        <f t="shared" ref="A35:A41" si="2">A34+1</f>
        <v>2</v>
      </c>
      <c r="B35" s="347" t="s">
        <v>53</v>
      </c>
      <c r="C35" s="347" t="s">
        <v>44</v>
      </c>
      <c r="D35" s="348" t="s">
        <v>22</v>
      </c>
      <c r="E35" s="348">
        <v>7</v>
      </c>
      <c r="F35" s="348">
        <f t="shared" ref="F35:F41" si="3">E34+F34</f>
        <v>5</v>
      </c>
      <c r="G35" s="348" t="s">
        <v>23</v>
      </c>
      <c r="H35" s="349" t="s">
        <v>39</v>
      </c>
    </row>
    <row r="36" spans="1:8" s="361" customFormat="1" ht="12.75" x14ac:dyDescent="0.2">
      <c r="A36" s="360">
        <f t="shared" si="2"/>
        <v>3</v>
      </c>
      <c r="B36" s="350" t="s">
        <v>476</v>
      </c>
      <c r="C36" s="324" t="s">
        <v>713</v>
      </c>
      <c r="D36" s="348" t="s">
        <v>27</v>
      </c>
      <c r="E36" s="348">
        <v>12</v>
      </c>
      <c r="F36" s="348">
        <f t="shared" si="3"/>
        <v>12</v>
      </c>
      <c r="G36" s="348" t="s">
        <v>23</v>
      </c>
      <c r="H36" s="349"/>
    </row>
    <row r="37" spans="1:8" s="363" customFormat="1" ht="12.75" x14ac:dyDescent="0.2">
      <c r="A37" s="355">
        <f t="shared" si="2"/>
        <v>4</v>
      </c>
      <c r="B37" s="356" t="s">
        <v>132</v>
      </c>
      <c r="C37" s="356" t="s">
        <v>131</v>
      </c>
      <c r="D37" s="312" t="s">
        <v>27</v>
      </c>
      <c r="E37" s="312">
        <v>1</v>
      </c>
      <c r="F37" s="312">
        <f t="shared" si="3"/>
        <v>24</v>
      </c>
      <c r="G37" s="312" t="s">
        <v>23</v>
      </c>
      <c r="H37" s="362" t="s">
        <v>230</v>
      </c>
    </row>
    <row r="38" spans="1:8" s="363" customFormat="1" ht="25.5" x14ac:dyDescent="0.2">
      <c r="A38" s="355">
        <f t="shared" si="2"/>
        <v>5</v>
      </c>
      <c r="B38" s="356" t="s">
        <v>303</v>
      </c>
      <c r="C38" s="312" t="s">
        <v>346</v>
      </c>
      <c r="D38" s="312" t="s">
        <v>27</v>
      </c>
      <c r="E38" s="312">
        <v>1</v>
      </c>
      <c r="F38" s="312">
        <f>E37+F37</f>
        <v>25</v>
      </c>
      <c r="G38" s="312" t="s">
        <v>23</v>
      </c>
      <c r="H38" s="308" t="s">
        <v>338</v>
      </c>
    </row>
    <row r="39" spans="1:8" s="363" customFormat="1" ht="12.75" x14ac:dyDescent="0.2">
      <c r="A39" s="355">
        <f t="shared" si="2"/>
        <v>6</v>
      </c>
      <c r="B39" s="356" t="s">
        <v>129</v>
      </c>
      <c r="C39" s="364" t="s">
        <v>460</v>
      </c>
      <c r="D39" s="312" t="s">
        <v>27</v>
      </c>
      <c r="E39" s="312">
        <v>2</v>
      </c>
      <c r="F39" s="312">
        <f t="shared" si="3"/>
        <v>26</v>
      </c>
      <c r="G39" s="312" t="s">
        <v>23</v>
      </c>
      <c r="H39" s="308" t="s">
        <v>455</v>
      </c>
    </row>
    <row r="40" spans="1:8" s="363" customFormat="1" ht="12.75" x14ac:dyDescent="0.2">
      <c r="A40" s="355">
        <f t="shared" si="2"/>
        <v>7</v>
      </c>
      <c r="B40" s="356" t="s">
        <v>304</v>
      </c>
      <c r="C40" s="356"/>
      <c r="D40" s="312" t="s">
        <v>22</v>
      </c>
      <c r="E40" s="312">
        <v>15</v>
      </c>
      <c r="F40" s="312">
        <f t="shared" si="3"/>
        <v>28</v>
      </c>
      <c r="G40" s="312" t="s">
        <v>23</v>
      </c>
      <c r="H40" s="357"/>
    </row>
    <row r="41" spans="1:8" s="314" customFormat="1" ht="12.75" x14ac:dyDescent="0.2">
      <c r="A41" s="346">
        <f t="shared" si="2"/>
        <v>8</v>
      </c>
      <c r="B41" s="359" t="s">
        <v>29</v>
      </c>
      <c r="C41" s="347"/>
      <c r="D41" s="348" t="s">
        <v>27</v>
      </c>
      <c r="E41" s="348">
        <f>E42-SUM(E34:E40)</f>
        <v>258</v>
      </c>
      <c r="F41" s="348">
        <f t="shared" si="3"/>
        <v>43</v>
      </c>
      <c r="G41" s="348" t="s">
        <v>23</v>
      </c>
      <c r="H41" s="348" t="s">
        <v>30</v>
      </c>
    </row>
    <row r="42" spans="1:8" s="314" customFormat="1" ht="12.75" x14ac:dyDescent="0.2">
      <c r="C42" s="314" t="s">
        <v>38</v>
      </c>
      <c r="E42" s="312">
        <v>300</v>
      </c>
    </row>
    <row r="43" spans="1:8" s="369" customFormat="1" ht="15" customHeight="1" x14ac:dyDescent="0.2">
      <c r="A43" s="365"/>
      <c r="B43" s="316"/>
      <c r="C43" s="366"/>
      <c r="D43" s="367"/>
      <c r="E43" s="367"/>
      <c r="F43" s="367"/>
      <c r="G43" s="367"/>
      <c r="H43" s="368"/>
    </row>
    <row r="44" spans="1:8" s="374" customFormat="1" ht="15" customHeight="1" x14ac:dyDescent="0.2">
      <c r="A44" s="365"/>
      <c r="B44" s="370"/>
      <c r="C44" s="371"/>
      <c r="D44" s="372"/>
      <c r="E44" s="372"/>
      <c r="F44" s="372"/>
      <c r="G44" s="372"/>
      <c r="H44" s="373"/>
    </row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118"/>
  <sheetViews>
    <sheetView zoomScale="80" zoomScaleNormal="80" workbookViewId="0">
      <selection activeCell="B2" sqref="B2"/>
    </sheetView>
  </sheetViews>
  <sheetFormatPr baseColWidth="10" defaultColWidth="12.140625" defaultRowHeight="18.2" customHeight="1" x14ac:dyDescent="0.2"/>
  <cols>
    <col min="1" max="1" width="8.140625" style="559" customWidth="1"/>
    <col min="2" max="2" width="57.28515625" style="559" customWidth="1"/>
    <col min="3" max="3" width="44.42578125" style="559" customWidth="1"/>
    <col min="4" max="4" width="8.5703125" style="561" bestFit="1" customWidth="1"/>
    <col min="5" max="5" width="6.7109375" style="561" bestFit="1" customWidth="1"/>
    <col min="6" max="6" width="8.28515625" style="561" bestFit="1" customWidth="1"/>
    <col min="7" max="7" width="11.140625" style="561" bestFit="1" customWidth="1"/>
    <col min="8" max="8" width="13.5703125" style="562" bestFit="1" customWidth="1"/>
    <col min="9" max="16384" width="12.140625" style="559"/>
  </cols>
  <sheetData>
    <row r="1" spans="1:10" s="522" customFormat="1" ht="12.75" x14ac:dyDescent="0.2">
      <c r="D1" s="523"/>
      <c r="E1" s="523"/>
      <c r="F1" s="523"/>
      <c r="G1" s="523"/>
      <c r="H1" s="524"/>
      <c r="J1" s="559"/>
    </row>
    <row r="2" spans="1:10" s="522" customFormat="1" ht="12.75" x14ac:dyDescent="0.2">
      <c r="B2" s="525" t="s">
        <v>616</v>
      </c>
      <c r="D2" s="523"/>
      <c r="E2" s="523"/>
      <c r="F2" s="523"/>
      <c r="G2" s="523"/>
      <c r="H2" s="524"/>
      <c r="J2" s="559"/>
    </row>
    <row r="3" spans="1:10" s="522" customFormat="1" ht="12.75" x14ac:dyDescent="0.2">
      <c r="B3" s="526" t="s">
        <v>617</v>
      </c>
      <c r="D3" s="523"/>
      <c r="E3" s="523"/>
      <c r="F3" s="523"/>
      <c r="G3" s="523"/>
      <c r="H3" s="524"/>
      <c r="J3" s="559"/>
    </row>
    <row r="4" spans="1:10" s="522" customFormat="1" ht="12.75" x14ac:dyDescent="0.2">
      <c r="B4" s="525"/>
      <c r="D4" s="523"/>
      <c r="E4" s="523"/>
      <c r="F4" s="523"/>
      <c r="G4" s="523"/>
      <c r="H4" s="524"/>
      <c r="J4" s="559"/>
    </row>
    <row r="5" spans="1:10" s="522" customFormat="1" ht="12.75" x14ac:dyDescent="0.2">
      <c r="A5" s="527"/>
      <c r="D5" s="523"/>
      <c r="E5" s="523"/>
      <c r="F5" s="523"/>
      <c r="G5" s="523"/>
      <c r="H5" s="524"/>
      <c r="J5" s="559"/>
    </row>
    <row r="6" spans="1:10" s="522" customFormat="1" ht="13.5" thickBot="1" x14ac:dyDescent="0.25">
      <c r="A6" s="528" t="s">
        <v>12</v>
      </c>
      <c r="B6" s="528" t="s">
        <v>48</v>
      </c>
      <c r="C6" s="528" t="s">
        <v>49</v>
      </c>
      <c r="D6" s="528" t="s">
        <v>50</v>
      </c>
      <c r="E6" s="528" t="s">
        <v>51</v>
      </c>
      <c r="F6" s="528" t="s">
        <v>17</v>
      </c>
      <c r="G6" s="528" t="s">
        <v>18</v>
      </c>
      <c r="H6" s="529" t="s">
        <v>19</v>
      </c>
      <c r="I6" s="530"/>
      <c r="J6" s="559"/>
    </row>
    <row r="7" spans="1:10" s="522" customFormat="1" ht="25.5" x14ac:dyDescent="0.2">
      <c r="A7" s="531">
        <v>1</v>
      </c>
      <c r="B7" s="532" t="s">
        <v>20</v>
      </c>
      <c r="C7" s="532" t="s">
        <v>88</v>
      </c>
      <c r="D7" s="533" t="s">
        <v>22</v>
      </c>
      <c r="E7" s="533">
        <v>4</v>
      </c>
      <c r="F7" s="531">
        <v>1</v>
      </c>
      <c r="G7" s="531" t="s">
        <v>23</v>
      </c>
      <c r="H7" s="534" t="s">
        <v>618</v>
      </c>
      <c r="J7" s="559"/>
    </row>
    <row r="8" spans="1:10" s="522" customFormat="1" ht="25.5" x14ac:dyDescent="0.2">
      <c r="A8" s="531">
        <f>A7+1</f>
        <v>2</v>
      </c>
      <c r="B8" s="532" t="s">
        <v>24</v>
      </c>
      <c r="C8" s="532" t="s">
        <v>41</v>
      </c>
      <c r="D8" s="533" t="s">
        <v>22</v>
      </c>
      <c r="E8" s="533">
        <v>7</v>
      </c>
      <c r="F8" s="531">
        <f>$E7+$F7</f>
        <v>5</v>
      </c>
      <c r="G8" s="531" t="s">
        <v>23</v>
      </c>
      <c r="H8" s="535" t="s">
        <v>39</v>
      </c>
      <c r="J8" s="559"/>
    </row>
    <row r="9" spans="1:10" s="525" customFormat="1" ht="12.75" x14ac:dyDescent="0.2">
      <c r="A9" s="531">
        <f t="shared" ref="A9:A30" si="0">A8+1</f>
        <v>3</v>
      </c>
      <c r="B9" s="536" t="s">
        <v>584</v>
      </c>
      <c r="C9" s="537" t="s">
        <v>714</v>
      </c>
      <c r="D9" s="533" t="s">
        <v>27</v>
      </c>
      <c r="E9" s="533">
        <v>12</v>
      </c>
      <c r="F9" s="531">
        <f>$E8+$F8</f>
        <v>12</v>
      </c>
      <c r="G9" s="538" t="s">
        <v>23</v>
      </c>
      <c r="H9" s="534"/>
      <c r="J9" s="559"/>
    </row>
    <row r="10" spans="1:10" s="522" customFormat="1" ht="12.75" x14ac:dyDescent="0.2">
      <c r="A10" s="531">
        <f t="shared" si="0"/>
        <v>4</v>
      </c>
      <c r="B10" s="547" t="s">
        <v>619</v>
      </c>
      <c r="C10" s="532" t="s">
        <v>306</v>
      </c>
      <c r="D10" s="531" t="s">
        <v>22</v>
      </c>
      <c r="E10" s="531">
        <v>15</v>
      </c>
      <c r="F10" s="531">
        <f t="shared" ref="F10:F30" si="1">$E9+$F9</f>
        <v>24</v>
      </c>
      <c r="G10" s="531" t="s">
        <v>23</v>
      </c>
      <c r="H10" s="540"/>
      <c r="J10" s="559"/>
    </row>
    <row r="11" spans="1:10" s="522" customFormat="1" ht="15" x14ac:dyDescent="0.25">
      <c r="A11" s="531">
        <f t="shared" si="0"/>
        <v>5</v>
      </c>
      <c r="B11" s="541" t="s">
        <v>620</v>
      </c>
      <c r="C11" s="542" t="s">
        <v>46</v>
      </c>
      <c r="D11" s="531" t="s">
        <v>27</v>
      </c>
      <c r="E11" s="531">
        <v>1</v>
      </c>
      <c r="F11" s="531">
        <f t="shared" si="1"/>
        <v>39</v>
      </c>
      <c r="G11" s="531" t="s">
        <v>23</v>
      </c>
      <c r="H11" s="540" t="s">
        <v>157</v>
      </c>
      <c r="J11" s="559"/>
    </row>
    <row r="12" spans="1:10" s="543" customFormat="1" ht="12.75" x14ac:dyDescent="0.2">
      <c r="A12" s="531">
        <f t="shared" si="0"/>
        <v>6</v>
      </c>
      <c r="B12" s="547" t="s">
        <v>621</v>
      </c>
      <c r="C12" s="532" t="s">
        <v>307</v>
      </c>
      <c r="D12" s="531" t="s">
        <v>22</v>
      </c>
      <c r="E12" s="531">
        <v>15</v>
      </c>
      <c r="F12" s="531">
        <f t="shared" si="1"/>
        <v>40</v>
      </c>
      <c r="G12" s="531" t="s">
        <v>23</v>
      </c>
      <c r="H12" s="540"/>
      <c r="I12" s="522"/>
      <c r="J12" s="559"/>
    </row>
    <row r="13" spans="1:10" s="543" customFormat="1" ht="15" x14ac:dyDescent="0.25">
      <c r="A13" s="531">
        <f t="shared" si="0"/>
        <v>7</v>
      </c>
      <c r="B13" s="541" t="s">
        <v>622</v>
      </c>
      <c r="C13" s="542" t="s">
        <v>46</v>
      </c>
      <c r="D13" s="531" t="s">
        <v>27</v>
      </c>
      <c r="E13" s="531">
        <v>1</v>
      </c>
      <c r="F13" s="531">
        <f t="shared" si="1"/>
        <v>55</v>
      </c>
      <c r="G13" s="531" t="s">
        <v>23</v>
      </c>
      <c r="H13" s="540" t="s">
        <v>157</v>
      </c>
      <c r="J13" s="559"/>
    </row>
    <row r="14" spans="1:10" s="543" customFormat="1" ht="12.75" x14ac:dyDescent="0.2">
      <c r="A14" s="531">
        <f t="shared" si="0"/>
        <v>8</v>
      </c>
      <c r="B14" s="547" t="s">
        <v>623</v>
      </c>
      <c r="C14" s="532" t="s">
        <v>307</v>
      </c>
      <c r="D14" s="531" t="s">
        <v>22</v>
      </c>
      <c r="E14" s="531">
        <v>15</v>
      </c>
      <c r="F14" s="531">
        <f t="shared" si="1"/>
        <v>56</v>
      </c>
      <c r="G14" s="531" t="s">
        <v>23</v>
      </c>
      <c r="H14" s="540"/>
      <c r="I14" s="522"/>
      <c r="J14" s="559"/>
    </row>
    <row r="15" spans="1:10" s="543" customFormat="1" ht="15" x14ac:dyDescent="0.25">
      <c r="A15" s="531">
        <f t="shared" si="0"/>
        <v>9</v>
      </c>
      <c r="B15" s="541" t="s">
        <v>624</v>
      </c>
      <c r="C15" s="542" t="s">
        <v>46</v>
      </c>
      <c r="D15" s="531" t="s">
        <v>27</v>
      </c>
      <c r="E15" s="531">
        <v>1</v>
      </c>
      <c r="F15" s="531">
        <f t="shared" si="1"/>
        <v>71</v>
      </c>
      <c r="G15" s="531" t="s">
        <v>23</v>
      </c>
      <c r="H15" s="540" t="s">
        <v>157</v>
      </c>
      <c r="J15" s="559"/>
    </row>
    <row r="16" spans="1:10" s="522" customFormat="1" ht="12.75" x14ac:dyDescent="0.2">
      <c r="A16" s="531">
        <f t="shared" si="0"/>
        <v>10</v>
      </c>
      <c r="B16" s="631" t="s">
        <v>625</v>
      </c>
      <c r="C16" s="532" t="s">
        <v>307</v>
      </c>
      <c r="D16" s="531" t="s">
        <v>22</v>
      </c>
      <c r="E16" s="531">
        <v>15</v>
      </c>
      <c r="F16" s="531">
        <f t="shared" si="1"/>
        <v>72</v>
      </c>
      <c r="G16" s="665" t="s">
        <v>23</v>
      </c>
      <c r="H16" s="540"/>
      <c r="J16" s="559"/>
    </row>
    <row r="17" spans="1:10" s="522" customFormat="1" ht="12.75" x14ac:dyDescent="0.2">
      <c r="A17" s="531">
        <f t="shared" si="0"/>
        <v>11</v>
      </c>
      <c r="B17" s="632" t="s">
        <v>626</v>
      </c>
      <c r="C17" s="542" t="s">
        <v>46</v>
      </c>
      <c r="D17" s="531" t="s">
        <v>27</v>
      </c>
      <c r="E17" s="531">
        <v>1</v>
      </c>
      <c r="F17" s="531">
        <f t="shared" si="1"/>
        <v>87</v>
      </c>
      <c r="G17" s="665" t="s">
        <v>23</v>
      </c>
      <c r="H17" s="540" t="s">
        <v>157</v>
      </c>
      <c r="J17" s="559"/>
    </row>
    <row r="18" spans="1:10" s="522" customFormat="1" ht="12.75" x14ac:dyDescent="0.2">
      <c r="A18" s="531">
        <f t="shared" si="0"/>
        <v>12</v>
      </c>
      <c r="B18" s="547" t="s">
        <v>627</v>
      </c>
      <c r="C18" s="532" t="s">
        <v>306</v>
      </c>
      <c r="D18" s="531" t="s">
        <v>22</v>
      </c>
      <c r="E18" s="531">
        <v>15</v>
      </c>
      <c r="F18" s="531">
        <f t="shared" si="1"/>
        <v>88</v>
      </c>
      <c r="G18" s="531" t="s">
        <v>23</v>
      </c>
      <c r="H18" s="540"/>
      <c r="J18" s="559"/>
    </row>
    <row r="19" spans="1:10" s="522" customFormat="1" ht="15" x14ac:dyDescent="0.25">
      <c r="A19" s="531">
        <f t="shared" si="0"/>
        <v>13</v>
      </c>
      <c r="B19" s="541" t="s">
        <v>628</v>
      </c>
      <c r="C19" s="542" t="s">
        <v>46</v>
      </c>
      <c r="D19" s="531" t="s">
        <v>27</v>
      </c>
      <c r="E19" s="531">
        <v>1</v>
      </c>
      <c r="F19" s="531">
        <f t="shared" si="1"/>
        <v>103</v>
      </c>
      <c r="G19" s="531" t="s">
        <v>23</v>
      </c>
      <c r="H19" s="540" t="s">
        <v>157</v>
      </c>
      <c r="J19" s="559"/>
    </row>
    <row r="20" spans="1:10" s="522" customFormat="1" ht="12.75" x14ac:dyDescent="0.2">
      <c r="A20" s="531">
        <f t="shared" si="0"/>
        <v>14</v>
      </c>
      <c r="B20" s="547" t="s">
        <v>629</v>
      </c>
      <c r="C20" s="532" t="s">
        <v>307</v>
      </c>
      <c r="D20" s="531" t="s">
        <v>22</v>
      </c>
      <c r="E20" s="531">
        <v>15</v>
      </c>
      <c r="F20" s="531">
        <f t="shared" si="1"/>
        <v>104</v>
      </c>
      <c r="G20" s="531" t="s">
        <v>23</v>
      </c>
      <c r="H20" s="540"/>
      <c r="J20" s="559"/>
    </row>
    <row r="21" spans="1:10" s="522" customFormat="1" ht="15" x14ac:dyDescent="0.25">
      <c r="A21" s="531">
        <f t="shared" si="0"/>
        <v>15</v>
      </c>
      <c r="B21" s="541" t="s">
        <v>630</v>
      </c>
      <c r="C21" s="542" t="s">
        <v>46</v>
      </c>
      <c r="D21" s="531" t="s">
        <v>27</v>
      </c>
      <c r="E21" s="531">
        <v>1</v>
      </c>
      <c r="F21" s="531">
        <f t="shared" si="1"/>
        <v>119</v>
      </c>
      <c r="G21" s="531" t="s">
        <v>23</v>
      </c>
      <c r="H21" s="540" t="s">
        <v>157</v>
      </c>
      <c r="J21" s="559"/>
    </row>
    <row r="22" spans="1:10" s="522" customFormat="1" ht="12.75" x14ac:dyDescent="0.2">
      <c r="A22" s="531">
        <f t="shared" si="0"/>
        <v>16</v>
      </c>
      <c r="B22" s="547" t="s">
        <v>631</v>
      </c>
      <c r="C22" s="532" t="s">
        <v>307</v>
      </c>
      <c r="D22" s="533" t="s">
        <v>22</v>
      </c>
      <c r="E22" s="533">
        <v>15</v>
      </c>
      <c r="F22" s="531">
        <f t="shared" si="1"/>
        <v>120</v>
      </c>
      <c r="G22" s="531" t="s">
        <v>23</v>
      </c>
      <c r="H22" s="535"/>
      <c r="J22" s="559"/>
    </row>
    <row r="23" spans="1:10" s="522" customFormat="1" ht="15" x14ac:dyDescent="0.25">
      <c r="A23" s="531">
        <f t="shared" si="0"/>
        <v>17</v>
      </c>
      <c r="B23" s="541" t="s">
        <v>632</v>
      </c>
      <c r="C23" s="542" t="s">
        <v>46</v>
      </c>
      <c r="D23" s="533" t="s">
        <v>27</v>
      </c>
      <c r="E23" s="533">
        <v>1</v>
      </c>
      <c r="F23" s="531">
        <f t="shared" si="1"/>
        <v>135</v>
      </c>
      <c r="G23" s="531" t="s">
        <v>23</v>
      </c>
      <c r="H23" s="540" t="s">
        <v>157</v>
      </c>
      <c r="J23" s="559"/>
    </row>
    <row r="24" spans="1:10" s="522" customFormat="1" ht="12.75" x14ac:dyDescent="0.2">
      <c r="A24" s="531">
        <f t="shared" si="0"/>
        <v>18</v>
      </c>
      <c r="B24" s="547" t="s">
        <v>633</v>
      </c>
      <c r="C24" s="532" t="s">
        <v>306</v>
      </c>
      <c r="D24" s="533" t="s">
        <v>22</v>
      </c>
      <c r="E24" s="533">
        <v>15</v>
      </c>
      <c r="F24" s="531">
        <f t="shared" si="1"/>
        <v>136</v>
      </c>
      <c r="G24" s="531" t="s">
        <v>23</v>
      </c>
      <c r="H24" s="535"/>
      <c r="J24" s="559"/>
    </row>
    <row r="25" spans="1:10" s="522" customFormat="1" ht="15" x14ac:dyDescent="0.25">
      <c r="A25" s="531">
        <f t="shared" si="0"/>
        <v>19</v>
      </c>
      <c r="B25" s="630" t="s">
        <v>634</v>
      </c>
      <c r="C25" s="542" t="s">
        <v>46</v>
      </c>
      <c r="D25" s="533" t="s">
        <v>27</v>
      </c>
      <c r="E25" s="533">
        <v>1</v>
      </c>
      <c r="F25" s="531">
        <f t="shared" si="1"/>
        <v>151</v>
      </c>
      <c r="G25" s="531" t="s">
        <v>23</v>
      </c>
      <c r="H25" s="540" t="s">
        <v>157</v>
      </c>
      <c r="J25" s="559"/>
    </row>
    <row r="26" spans="1:10" s="522" customFormat="1" ht="12.75" x14ac:dyDescent="0.2">
      <c r="A26" s="531">
        <f t="shared" si="0"/>
        <v>20</v>
      </c>
      <c r="B26" s="631" t="s">
        <v>635</v>
      </c>
      <c r="C26" s="532" t="s">
        <v>306</v>
      </c>
      <c r="D26" s="533" t="s">
        <v>22</v>
      </c>
      <c r="E26" s="533">
        <v>15</v>
      </c>
      <c r="F26" s="531">
        <f t="shared" si="1"/>
        <v>152</v>
      </c>
      <c r="G26" s="531" t="s">
        <v>23</v>
      </c>
      <c r="H26" s="535"/>
      <c r="J26" s="559"/>
    </row>
    <row r="27" spans="1:10" s="522" customFormat="1" ht="12.75" x14ac:dyDescent="0.2">
      <c r="A27" s="531">
        <f t="shared" si="0"/>
        <v>21</v>
      </c>
      <c r="B27" s="633" t="s">
        <v>636</v>
      </c>
      <c r="C27" s="542" t="s">
        <v>46</v>
      </c>
      <c r="D27" s="533" t="s">
        <v>27</v>
      </c>
      <c r="E27" s="533">
        <v>1</v>
      </c>
      <c r="F27" s="531">
        <f t="shared" si="1"/>
        <v>167</v>
      </c>
      <c r="G27" s="549" t="s">
        <v>23</v>
      </c>
      <c r="H27" s="535" t="s">
        <v>157</v>
      </c>
      <c r="J27" s="559"/>
    </row>
    <row r="28" spans="1:10" s="522" customFormat="1" ht="12.75" x14ac:dyDescent="0.2">
      <c r="A28" s="531">
        <f t="shared" si="0"/>
        <v>22</v>
      </c>
      <c r="B28" s="631" t="s">
        <v>637</v>
      </c>
      <c r="C28" s="532" t="s">
        <v>306</v>
      </c>
      <c r="D28" s="533" t="s">
        <v>22</v>
      </c>
      <c r="E28" s="533">
        <v>15</v>
      </c>
      <c r="F28" s="531">
        <f t="shared" si="1"/>
        <v>168</v>
      </c>
      <c r="G28" s="531" t="s">
        <v>23</v>
      </c>
      <c r="H28" s="535"/>
      <c r="J28" s="559"/>
    </row>
    <row r="29" spans="1:10" s="522" customFormat="1" ht="12.75" x14ac:dyDescent="0.2">
      <c r="A29" s="531">
        <f t="shared" si="0"/>
        <v>23</v>
      </c>
      <c r="B29" s="633" t="s">
        <v>638</v>
      </c>
      <c r="C29" s="542" t="s">
        <v>46</v>
      </c>
      <c r="D29" s="533" t="s">
        <v>27</v>
      </c>
      <c r="E29" s="533">
        <v>1</v>
      </c>
      <c r="F29" s="531">
        <f t="shared" si="1"/>
        <v>183</v>
      </c>
      <c r="G29" s="549" t="s">
        <v>23</v>
      </c>
      <c r="H29" s="535" t="s">
        <v>157</v>
      </c>
      <c r="J29" s="559"/>
    </row>
    <row r="30" spans="1:10" s="522" customFormat="1" ht="12.75" x14ac:dyDescent="0.2">
      <c r="A30" s="531">
        <f t="shared" si="0"/>
        <v>24</v>
      </c>
      <c r="B30" s="537" t="s">
        <v>29</v>
      </c>
      <c r="C30" s="550" t="s">
        <v>29</v>
      </c>
      <c r="D30" s="544" t="s">
        <v>27</v>
      </c>
      <c r="E30" s="533">
        <f>300- SUM(E7:E29)</f>
        <v>117</v>
      </c>
      <c r="F30" s="531">
        <f t="shared" si="1"/>
        <v>184</v>
      </c>
      <c r="G30" s="531" t="s">
        <v>23</v>
      </c>
      <c r="H30" s="551" t="s">
        <v>30</v>
      </c>
      <c r="J30" s="559"/>
    </row>
    <row r="31" spans="1:10" s="522" customFormat="1" ht="12.75" x14ac:dyDescent="0.2">
      <c r="A31" s="552"/>
      <c r="B31" s="553"/>
      <c r="C31" s="553" t="s">
        <v>202</v>
      </c>
      <c r="D31" s="554"/>
      <c r="E31" s="555">
        <v>300</v>
      </c>
      <c r="F31" s="531"/>
      <c r="G31" s="531"/>
      <c r="H31" s="556"/>
      <c r="J31" s="559"/>
    </row>
    <row r="32" spans="1:10" s="522" customFormat="1" ht="30" customHeight="1" x14ac:dyDescent="0.2">
      <c r="A32" s="559"/>
      <c r="B32" s="634"/>
      <c r="C32" s="634"/>
      <c r="D32" s="635"/>
      <c r="E32" s="635"/>
      <c r="F32" s="523"/>
      <c r="G32" s="523"/>
      <c r="H32" s="562"/>
      <c r="J32" s="559"/>
    </row>
    <row r="33" spans="1:10" s="522" customFormat="1" ht="15" customHeight="1" x14ac:dyDescent="0.2">
      <c r="B33" s="557" t="s">
        <v>639</v>
      </c>
      <c r="C33" s="558"/>
      <c r="D33" s="559"/>
      <c r="E33" s="560"/>
      <c r="F33" s="559"/>
      <c r="G33" s="561"/>
      <c r="H33" s="562"/>
      <c r="I33" s="559"/>
      <c r="J33" s="559"/>
    </row>
    <row r="34" spans="1:10" s="522" customFormat="1" ht="15" customHeight="1" x14ac:dyDescent="0.2">
      <c r="A34" s="559"/>
      <c r="B34" s="563"/>
      <c r="C34" s="559"/>
      <c r="D34" s="561"/>
      <c r="E34" s="561"/>
      <c r="F34" s="561"/>
      <c r="G34" s="561"/>
      <c r="H34" s="562"/>
      <c r="I34" s="559"/>
      <c r="J34" s="559"/>
    </row>
    <row r="35" spans="1:10" s="522" customFormat="1" ht="12.75" x14ac:dyDescent="0.2">
      <c r="A35" s="564" t="s">
        <v>12</v>
      </c>
      <c r="B35" s="564" t="s">
        <v>48</v>
      </c>
      <c r="C35" s="564" t="s">
        <v>49</v>
      </c>
      <c r="D35" s="564" t="s">
        <v>50</v>
      </c>
      <c r="E35" s="564" t="s">
        <v>51</v>
      </c>
      <c r="F35" s="564" t="s">
        <v>17</v>
      </c>
      <c r="G35" s="564" t="s">
        <v>18</v>
      </c>
      <c r="H35" s="565" t="s">
        <v>19</v>
      </c>
    </row>
    <row r="36" spans="1:10" s="522" customFormat="1" ht="25.5" x14ac:dyDescent="0.2">
      <c r="A36" s="531">
        <v>1</v>
      </c>
      <c r="B36" s="532" t="s">
        <v>20</v>
      </c>
      <c r="C36" s="532" t="s">
        <v>88</v>
      </c>
      <c r="D36" s="533" t="s">
        <v>22</v>
      </c>
      <c r="E36" s="533">
        <v>4</v>
      </c>
      <c r="F36" s="531">
        <v>1</v>
      </c>
      <c r="G36" s="531" t="s">
        <v>23</v>
      </c>
      <c r="H36" s="534" t="s">
        <v>640</v>
      </c>
    </row>
    <row r="37" spans="1:10" s="522" customFormat="1" ht="25.5" x14ac:dyDescent="0.2">
      <c r="A37" s="531">
        <f>A36+1</f>
        <v>2</v>
      </c>
      <c r="B37" s="532" t="s">
        <v>24</v>
      </c>
      <c r="C37" s="532" t="s">
        <v>41</v>
      </c>
      <c r="D37" s="533" t="s">
        <v>22</v>
      </c>
      <c r="E37" s="533">
        <v>7</v>
      </c>
      <c r="F37" s="531">
        <f>$E36+$F36</f>
        <v>5</v>
      </c>
      <c r="G37" s="531" t="s">
        <v>23</v>
      </c>
      <c r="H37" s="535" t="s">
        <v>39</v>
      </c>
    </row>
    <row r="38" spans="1:10" s="525" customFormat="1" ht="12.75" x14ac:dyDescent="0.2">
      <c r="A38" s="531">
        <f t="shared" ref="A38:A53" si="2">A37+1</f>
        <v>3</v>
      </c>
      <c r="B38" s="536" t="s">
        <v>584</v>
      </c>
      <c r="C38" s="537" t="s">
        <v>714</v>
      </c>
      <c r="D38" s="533" t="s">
        <v>27</v>
      </c>
      <c r="E38" s="533">
        <v>12</v>
      </c>
      <c r="F38" s="531">
        <f>$E37+$F37</f>
        <v>12</v>
      </c>
      <c r="G38" s="531" t="s">
        <v>23</v>
      </c>
      <c r="H38" s="534"/>
      <c r="J38" s="522"/>
    </row>
    <row r="39" spans="1:10" s="522" customFormat="1" ht="12.75" x14ac:dyDescent="0.2">
      <c r="A39" s="531">
        <f t="shared" si="2"/>
        <v>4</v>
      </c>
      <c r="B39" s="539" t="s">
        <v>641</v>
      </c>
      <c r="C39" s="532" t="s">
        <v>309</v>
      </c>
      <c r="D39" s="531" t="s">
        <v>22</v>
      </c>
      <c r="E39" s="531">
        <v>15</v>
      </c>
      <c r="F39" s="531">
        <f t="shared" ref="F39:F53" si="3">$E38+$F38</f>
        <v>24</v>
      </c>
      <c r="G39" s="531" t="s">
        <v>23</v>
      </c>
      <c r="H39" s="535"/>
    </row>
    <row r="40" spans="1:10" s="522" customFormat="1" ht="15" x14ac:dyDescent="0.25">
      <c r="A40" s="531">
        <f t="shared" si="2"/>
        <v>5</v>
      </c>
      <c r="B40" s="541" t="s">
        <v>642</v>
      </c>
      <c r="C40" s="542" t="s">
        <v>46</v>
      </c>
      <c r="D40" s="531" t="s">
        <v>27</v>
      </c>
      <c r="E40" s="531">
        <v>1</v>
      </c>
      <c r="F40" s="531">
        <f t="shared" si="3"/>
        <v>39</v>
      </c>
      <c r="G40" s="531" t="s">
        <v>23</v>
      </c>
      <c r="H40" s="535" t="s">
        <v>157</v>
      </c>
    </row>
    <row r="41" spans="1:10" s="543" customFormat="1" ht="12.75" x14ac:dyDescent="0.2">
      <c r="A41" s="531">
        <f t="shared" si="2"/>
        <v>6</v>
      </c>
      <c r="B41" s="539" t="s">
        <v>91</v>
      </c>
      <c r="C41" s="532" t="s">
        <v>307</v>
      </c>
      <c r="D41" s="531" t="s">
        <v>22</v>
      </c>
      <c r="E41" s="531">
        <v>15</v>
      </c>
      <c r="F41" s="531">
        <f t="shared" si="3"/>
        <v>40</v>
      </c>
      <c r="G41" s="531" t="s">
        <v>23</v>
      </c>
      <c r="H41" s="535"/>
      <c r="J41" s="522"/>
    </row>
    <row r="42" spans="1:10" s="543" customFormat="1" ht="15" x14ac:dyDescent="0.25">
      <c r="A42" s="531">
        <f t="shared" si="2"/>
        <v>7</v>
      </c>
      <c r="B42" s="541" t="s">
        <v>643</v>
      </c>
      <c r="C42" s="542" t="s">
        <v>46</v>
      </c>
      <c r="D42" s="531" t="s">
        <v>27</v>
      </c>
      <c r="E42" s="531">
        <v>1</v>
      </c>
      <c r="F42" s="531">
        <f t="shared" si="3"/>
        <v>55</v>
      </c>
      <c r="G42" s="531" t="s">
        <v>23</v>
      </c>
      <c r="H42" s="535" t="s">
        <v>157</v>
      </c>
      <c r="J42" s="522"/>
    </row>
    <row r="43" spans="1:10" s="543" customFormat="1" ht="12.75" x14ac:dyDescent="0.2">
      <c r="A43" s="531">
        <f t="shared" si="2"/>
        <v>8</v>
      </c>
      <c r="B43" s="631" t="s">
        <v>148</v>
      </c>
      <c r="C43" s="532" t="s">
        <v>309</v>
      </c>
      <c r="D43" s="531" t="s">
        <v>22</v>
      </c>
      <c r="E43" s="531">
        <v>15</v>
      </c>
      <c r="F43" s="531">
        <f t="shared" si="3"/>
        <v>56</v>
      </c>
      <c r="G43" s="531" t="s">
        <v>23</v>
      </c>
      <c r="H43" s="535"/>
      <c r="J43" s="525"/>
    </row>
    <row r="44" spans="1:10" s="543" customFormat="1" ht="12.75" x14ac:dyDescent="0.2">
      <c r="A44" s="531">
        <f t="shared" si="2"/>
        <v>9</v>
      </c>
      <c r="B44" s="633" t="s">
        <v>644</v>
      </c>
      <c r="C44" s="542" t="s">
        <v>46</v>
      </c>
      <c r="D44" s="531" t="s">
        <v>27</v>
      </c>
      <c r="E44" s="531">
        <v>1</v>
      </c>
      <c r="F44" s="531">
        <f t="shared" si="3"/>
        <v>71</v>
      </c>
      <c r="G44" s="531" t="s">
        <v>23</v>
      </c>
      <c r="H44" s="535" t="s">
        <v>157</v>
      </c>
      <c r="J44" s="522"/>
    </row>
    <row r="45" spans="1:10" s="522" customFormat="1" ht="12.75" x14ac:dyDescent="0.2">
      <c r="A45" s="531">
        <f t="shared" si="2"/>
        <v>10</v>
      </c>
      <c r="B45" s="539" t="s">
        <v>645</v>
      </c>
      <c r="C45" s="532" t="s">
        <v>307</v>
      </c>
      <c r="D45" s="531" t="s">
        <v>22</v>
      </c>
      <c r="E45" s="531">
        <v>15</v>
      </c>
      <c r="F45" s="531">
        <f t="shared" si="3"/>
        <v>72</v>
      </c>
      <c r="G45" s="531" t="s">
        <v>23</v>
      </c>
      <c r="H45" s="535"/>
    </row>
    <row r="46" spans="1:10" s="522" customFormat="1" ht="15" x14ac:dyDescent="0.25">
      <c r="A46" s="531">
        <f t="shared" si="2"/>
        <v>11</v>
      </c>
      <c r="B46" s="541" t="s">
        <v>646</v>
      </c>
      <c r="C46" s="542" t="s">
        <v>46</v>
      </c>
      <c r="D46" s="531" t="s">
        <v>27</v>
      </c>
      <c r="E46" s="531">
        <v>1</v>
      </c>
      <c r="F46" s="531">
        <f t="shared" si="3"/>
        <v>87</v>
      </c>
      <c r="G46" s="531" t="s">
        <v>23</v>
      </c>
      <c r="H46" s="535" t="s">
        <v>157</v>
      </c>
      <c r="J46" s="543"/>
    </row>
    <row r="47" spans="1:10" s="522" customFormat="1" ht="12.75" x14ac:dyDescent="0.2">
      <c r="A47" s="531">
        <f t="shared" si="2"/>
        <v>12</v>
      </c>
      <c r="B47" s="539" t="s">
        <v>647</v>
      </c>
      <c r="C47" s="532" t="s">
        <v>307</v>
      </c>
      <c r="D47" s="531" t="s">
        <v>22</v>
      </c>
      <c r="E47" s="531">
        <v>15</v>
      </c>
      <c r="F47" s="531">
        <f t="shared" si="3"/>
        <v>88</v>
      </c>
      <c r="G47" s="531" t="s">
        <v>23</v>
      </c>
      <c r="H47" s="535"/>
      <c r="J47" s="543"/>
    </row>
    <row r="48" spans="1:10" s="522" customFormat="1" ht="15" x14ac:dyDescent="0.25">
      <c r="A48" s="531">
        <f t="shared" si="2"/>
        <v>13</v>
      </c>
      <c r="B48" s="541" t="s">
        <v>180</v>
      </c>
      <c r="C48" s="542" t="s">
        <v>46</v>
      </c>
      <c r="D48" s="531" t="s">
        <v>27</v>
      </c>
      <c r="E48" s="531">
        <v>1</v>
      </c>
      <c r="F48" s="531">
        <f t="shared" si="3"/>
        <v>103</v>
      </c>
      <c r="G48" s="531" t="s">
        <v>23</v>
      </c>
      <c r="H48" s="535" t="s">
        <v>157</v>
      </c>
      <c r="J48" s="543"/>
    </row>
    <row r="49" spans="1:10" s="522" customFormat="1" ht="12.75" x14ac:dyDescent="0.2">
      <c r="A49" s="531">
        <f t="shared" si="2"/>
        <v>14</v>
      </c>
      <c r="B49" s="631" t="s">
        <v>164</v>
      </c>
      <c r="C49" s="532" t="s">
        <v>306</v>
      </c>
      <c r="D49" s="531" t="s">
        <v>22</v>
      </c>
      <c r="E49" s="531">
        <v>15</v>
      </c>
      <c r="F49" s="531">
        <f t="shared" si="3"/>
        <v>104</v>
      </c>
      <c r="G49" s="531" t="s">
        <v>23</v>
      </c>
      <c r="H49" s="535"/>
      <c r="J49" s="543"/>
    </row>
    <row r="50" spans="1:10" s="522" customFormat="1" ht="12.75" x14ac:dyDescent="0.2">
      <c r="A50" s="531">
        <f t="shared" si="2"/>
        <v>15</v>
      </c>
      <c r="B50" s="633" t="s">
        <v>165</v>
      </c>
      <c r="C50" s="542" t="s">
        <v>46</v>
      </c>
      <c r="D50" s="531" t="s">
        <v>27</v>
      </c>
      <c r="E50" s="531">
        <v>1</v>
      </c>
      <c r="F50" s="531">
        <f t="shared" si="3"/>
        <v>119</v>
      </c>
      <c r="G50" s="531" t="s">
        <v>23</v>
      </c>
      <c r="H50" s="535" t="s">
        <v>157</v>
      </c>
    </row>
    <row r="51" spans="1:10" s="522" customFormat="1" ht="12.75" x14ac:dyDescent="0.2">
      <c r="A51" s="531">
        <f t="shared" si="2"/>
        <v>16</v>
      </c>
      <c r="B51" s="631" t="s">
        <v>182</v>
      </c>
      <c r="C51" s="532" t="s">
        <v>307</v>
      </c>
      <c r="D51" s="531" t="s">
        <v>22</v>
      </c>
      <c r="E51" s="531">
        <v>15</v>
      </c>
      <c r="F51" s="531">
        <f t="shared" si="3"/>
        <v>120</v>
      </c>
      <c r="G51" s="531" t="s">
        <v>23</v>
      </c>
      <c r="H51" s="535"/>
    </row>
    <row r="52" spans="1:10" s="522" customFormat="1" ht="12.75" x14ac:dyDescent="0.2">
      <c r="A52" s="531">
        <f t="shared" si="2"/>
        <v>17</v>
      </c>
      <c r="B52" s="633" t="s">
        <v>648</v>
      </c>
      <c r="C52" s="542" t="s">
        <v>46</v>
      </c>
      <c r="D52" s="531" t="s">
        <v>27</v>
      </c>
      <c r="E52" s="531">
        <v>1</v>
      </c>
      <c r="F52" s="531">
        <f t="shared" si="3"/>
        <v>135</v>
      </c>
      <c r="G52" s="531" t="s">
        <v>23</v>
      </c>
      <c r="H52" s="535" t="s">
        <v>157</v>
      </c>
    </row>
    <row r="53" spans="1:10" s="522" customFormat="1" ht="12.75" x14ac:dyDescent="0.2">
      <c r="A53" s="531">
        <f t="shared" si="2"/>
        <v>18</v>
      </c>
      <c r="B53" s="537" t="s">
        <v>29</v>
      </c>
      <c r="C53" s="532" t="s">
        <v>29</v>
      </c>
      <c r="D53" s="531" t="s">
        <v>27</v>
      </c>
      <c r="E53" s="533">
        <f>300- SUM(E36:E52)</f>
        <v>165</v>
      </c>
      <c r="F53" s="531">
        <f t="shared" si="3"/>
        <v>136</v>
      </c>
      <c r="G53" s="531" t="s">
        <v>23</v>
      </c>
      <c r="H53" s="551" t="s">
        <v>30</v>
      </c>
    </row>
    <row r="54" spans="1:10" s="522" customFormat="1" ht="12.75" x14ac:dyDescent="0.2">
      <c r="A54" s="569"/>
      <c r="B54" s="569"/>
      <c r="C54" s="569" t="s">
        <v>38</v>
      </c>
      <c r="D54" s="531"/>
      <c r="E54" s="538">
        <v>300</v>
      </c>
      <c r="F54" s="531"/>
      <c r="G54" s="531"/>
      <c r="H54" s="556"/>
    </row>
    <row r="55" spans="1:10" ht="12.75" x14ac:dyDescent="0.2">
      <c r="J55" s="522"/>
    </row>
    <row r="56" spans="1:10" s="641" customFormat="1" ht="15.75" x14ac:dyDescent="0.2">
      <c r="A56" s="636"/>
      <c r="B56" s="637"/>
      <c r="C56" s="638"/>
      <c r="D56" s="639"/>
      <c r="E56" s="639"/>
      <c r="F56" s="639"/>
      <c r="G56" s="639"/>
      <c r="H56" s="640"/>
      <c r="J56" s="522"/>
    </row>
    <row r="57" spans="1:10" s="570" customFormat="1" ht="12.75" x14ac:dyDescent="0.2">
      <c r="B57" s="563" t="s">
        <v>649</v>
      </c>
      <c r="D57" s="571"/>
      <c r="E57" s="571"/>
      <c r="F57" s="571"/>
      <c r="G57" s="571"/>
      <c r="H57" s="572"/>
      <c r="J57" s="522"/>
    </row>
    <row r="58" spans="1:10" s="570" customFormat="1" ht="12.75" x14ac:dyDescent="0.2">
      <c r="B58" s="563"/>
      <c r="C58" s="573"/>
      <c r="E58" s="574"/>
      <c r="G58" s="571"/>
      <c r="H58" s="572"/>
      <c r="J58" s="522"/>
    </row>
    <row r="59" spans="1:10" s="570" customFormat="1" ht="12.75" x14ac:dyDescent="0.2">
      <c r="C59" s="573"/>
      <c r="E59" s="574"/>
      <c r="G59" s="571"/>
      <c r="H59" s="572"/>
      <c r="J59" s="522"/>
    </row>
    <row r="60" spans="1:10" s="570" customFormat="1" ht="12.75" x14ac:dyDescent="0.2">
      <c r="A60" s="575" t="s">
        <v>12</v>
      </c>
      <c r="B60" s="576" t="s">
        <v>48</v>
      </c>
      <c r="C60" s="576" t="s">
        <v>49</v>
      </c>
      <c r="D60" s="576" t="s">
        <v>50</v>
      </c>
      <c r="E60" s="576" t="s">
        <v>51</v>
      </c>
      <c r="F60" s="576" t="s">
        <v>17</v>
      </c>
      <c r="G60" s="576" t="s">
        <v>18</v>
      </c>
      <c r="H60" s="577" t="s">
        <v>19</v>
      </c>
      <c r="J60" s="522"/>
    </row>
    <row r="61" spans="1:10" s="570" customFormat="1" ht="25.5" x14ac:dyDescent="0.2">
      <c r="A61" s="578">
        <v>1</v>
      </c>
      <c r="B61" s="579" t="s">
        <v>20</v>
      </c>
      <c r="C61" s="579" t="s">
        <v>88</v>
      </c>
      <c r="D61" s="580" t="s">
        <v>22</v>
      </c>
      <c r="E61" s="580">
        <v>4</v>
      </c>
      <c r="F61" s="578">
        <v>1</v>
      </c>
      <c r="G61" s="578" t="s">
        <v>23</v>
      </c>
      <c r="H61" s="577" t="s">
        <v>650</v>
      </c>
      <c r="J61" s="522"/>
    </row>
    <row r="62" spans="1:10" s="570" customFormat="1" ht="25.5" x14ac:dyDescent="0.2">
      <c r="A62" s="578">
        <f>A61+1</f>
        <v>2</v>
      </c>
      <c r="B62" s="579" t="s">
        <v>53</v>
      </c>
      <c r="C62" s="579" t="s">
        <v>44</v>
      </c>
      <c r="D62" s="580" t="s">
        <v>22</v>
      </c>
      <c r="E62" s="580">
        <v>7</v>
      </c>
      <c r="F62" s="578">
        <f>$E61+$F61</f>
        <v>5</v>
      </c>
      <c r="G62" s="578" t="s">
        <v>23</v>
      </c>
      <c r="H62" s="581" t="s">
        <v>39</v>
      </c>
      <c r="J62" s="522"/>
    </row>
    <row r="63" spans="1:10" s="584" customFormat="1" ht="12.75" x14ac:dyDescent="0.2">
      <c r="A63" s="578">
        <f t="shared" ref="A63:A83" si="4">A62+1</f>
        <v>3</v>
      </c>
      <c r="B63" s="582" t="s">
        <v>584</v>
      </c>
      <c r="C63" s="583" t="s">
        <v>714</v>
      </c>
      <c r="D63" s="580" t="s">
        <v>27</v>
      </c>
      <c r="E63" s="580">
        <v>12</v>
      </c>
      <c r="F63" s="578">
        <f t="shared" ref="F63:F83" si="5">$E62+$F62</f>
        <v>12</v>
      </c>
      <c r="G63" s="578" t="s">
        <v>23</v>
      </c>
      <c r="H63" s="577"/>
      <c r="J63" s="522"/>
    </row>
    <row r="64" spans="1:10" s="585" customFormat="1" ht="12.75" x14ac:dyDescent="0.2">
      <c r="A64" s="567">
        <f t="shared" si="4"/>
        <v>4</v>
      </c>
      <c r="B64" s="542" t="s">
        <v>184</v>
      </c>
      <c r="C64" s="542" t="s">
        <v>310</v>
      </c>
      <c r="D64" s="567" t="s">
        <v>22</v>
      </c>
      <c r="E64" s="567">
        <v>15</v>
      </c>
      <c r="F64" s="567">
        <f t="shared" si="5"/>
        <v>24</v>
      </c>
      <c r="G64" s="567" t="s">
        <v>23</v>
      </c>
      <c r="H64" s="568"/>
      <c r="J64" s="522"/>
    </row>
    <row r="65" spans="1:10" s="585" customFormat="1" ht="12.75" x14ac:dyDescent="0.2">
      <c r="A65" s="567">
        <f t="shared" si="4"/>
        <v>5</v>
      </c>
      <c r="B65" s="542" t="s">
        <v>651</v>
      </c>
      <c r="C65" s="542" t="s">
        <v>311</v>
      </c>
      <c r="D65" s="567" t="s">
        <v>22</v>
      </c>
      <c r="E65" s="567">
        <v>15</v>
      </c>
      <c r="F65" s="567">
        <f t="shared" si="5"/>
        <v>39</v>
      </c>
      <c r="G65" s="567" t="s">
        <v>23</v>
      </c>
      <c r="H65" s="568"/>
      <c r="J65" s="522"/>
    </row>
    <row r="66" spans="1:10" s="585" customFormat="1" ht="12.75" x14ac:dyDescent="0.2">
      <c r="A66" s="567">
        <f t="shared" si="4"/>
        <v>6</v>
      </c>
      <c r="B66" s="542" t="s">
        <v>652</v>
      </c>
      <c r="C66" s="542" t="s">
        <v>311</v>
      </c>
      <c r="D66" s="567" t="s">
        <v>22</v>
      </c>
      <c r="E66" s="567">
        <v>15</v>
      </c>
      <c r="F66" s="567">
        <f t="shared" si="5"/>
        <v>54</v>
      </c>
      <c r="G66" s="567" t="s">
        <v>23</v>
      </c>
      <c r="H66" s="568"/>
      <c r="J66" s="522"/>
    </row>
    <row r="67" spans="1:10" s="585" customFormat="1" ht="12.75" x14ac:dyDescent="0.2">
      <c r="A67" s="567">
        <f t="shared" si="4"/>
        <v>7</v>
      </c>
      <c r="B67" s="642" t="s">
        <v>653</v>
      </c>
      <c r="C67" s="542" t="s">
        <v>309</v>
      </c>
      <c r="D67" s="567" t="s">
        <v>22</v>
      </c>
      <c r="E67" s="567">
        <v>15</v>
      </c>
      <c r="F67" s="567">
        <f t="shared" si="5"/>
        <v>69</v>
      </c>
      <c r="G67" s="567" t="s">
        <v>23</v>
      </c>
      <c r="H67" s="568"/>
      <c r="J67" s="522"/>
    </row>
    <row r="68" spans="1:10" s="585" customFormat="1" ht="12.75" x14ac:dyDescent="0.2">
      <c r="A68" s="567">
        <f t="shared" si="4"/>
        <v>8</v>
      </c>
      <c r="B68" s="642" t="s">
        <v>654</v>
      </c>
      <c r="C68" s="542" t="s">
        <v>46</v>
      </c>
      <c r="D68" s="643" t="s">
        <v>27</v>
      </c>
      <c r="E68" s="643">
        <v>1</v>
      </c>
      <c r="F68" s="567">
        <f t="shared" si="5"/>
        <v>84</v>
      </c>
      <c r="G68" s="567" t="s">
        <v>23</v>
      </c>
      <c r="H68" s="535" t="s">
        <v>157</v>
      </c>
      <c r="J68" s="522"/>
    </row>
    <row r="69" spans="1:10" s="585" customFormat="1" ht="12.75" x14ac:dyDescent="0.2">
      <c r="A69" s="567">
        <f t="shared" si="4"/>
        <v>9</v>
      </c>
      <c r="B69" s="547" t="s">
        <v>655</v>
      </c>
      <c r="C69" s="542" t="s">
        <v>310</v>
      </c>
      <c r="D69" s="567" t="s">
        <v>22</v>
      </c>
      <c r="E69" s="567">
        <v>15</v>
      </c>
      <c r="F69" s="567">
        <f t="shared" si="5"/>
        <v>85</v>
      </c>
      <c r="G69" s="567" t="s">
        <v>23</v>
      </c>
      <c r="H69" s="568"/>
      <c r="J69" s="522"/>
    </row>
    <row r="70" spans="1:10" s="585" customFormat="1" ht="25.5" x14ac:dyDescent="0.2">
      <c r="A70" s="567">
        <f t="shared" si="4"/>
        <v>10</v>
      </c>
      <c r="B70" s="620" t="s">
        <v>656</v>
      </c>
      <c r="C70" s="542" t="s">
        <v>310</v>
      </c>
      <c r="D70" s="567" t="s">
        <v>22</v>
      </c>
      <c r="E70" s="567">
        <v>15</v>
      </c>
      <c r="F70" s="567">
        <f t="shared" si="5"/>
        <v>100</v>
      </c>
      <c r="G70" s="567" t="s">
        <v>23</v>
      </c>
      <c r="H70" s="568"/>
      <c r="J70" s="522"/>
    </row>
    <row r="71" spans="1:10" s="585" customFormat="1" ht="12.75" x14ac:dyDescent="0.2">
      <c r="A71" s="567">
        <f t="shared" si="4"/>
        <v>11</v>
      </c>
      <c r="B71" s="631" t="s">
        <v>657</v>
      </c>
      <c r="C71" s="542" t="s">
        <v>310</v>
      </c>
      <c r="D71" s="567" t="s">
        <v>22</v>
      </c>
      <c r="E71" s="567">
        <v>15</v>
      </c>
      <c r="F71" s="567">
        <f t="shared" si="5"/>
        <v>115</v>
      </c>
      <c r="G71" s="567" t="s">
        <v>23</v>
      </c>
      <c r="H71" s="568"/>
      <c r="J71" s="522"/>
    </row>
    <row r="72" spans="1:10" s="585" customFormat="1" ht="12.75" x14ac:dyDescent="0.2">
      <c r="A72" s="567">
        <f t="shared" si="4"/>
        <v>12</v>
      </c>
      <c r="B72" s="547" t="s">
        <v>658</v>
      </c>
      <c r="C72" s="542" t="s">
        <v>311</v>
      </c>
      <c r="D72" s="567" t="s">
        <v>22</v>
      </c>
      <c r="E72" s="567">
        <v>15</v>
      </c>
      <c r="F72" s="567">
        <f t="shared" si="5"/>
        <v>130</v>
      </c>
      <c r="G72" s="567" t="s">
        <v>23</v>
      </c>
      <c r="H72" s="568"/>
      <c r="J72" s="525"/>
    </row>
    <row r="73" spans="1:10" s="585" customFormat="1" ht="25.5" x14ac:dyDescent="0.2">
      <c r="A73" s="567">
        <f t="shared" si="4"/>
        <v>13</v>
      </c>
      <c r="B73" s="620" t="s">
        <v>659</v>
      </c>
      <c r="C73" s="542" t="s">
        <v>311</v>
      </c>
      <c r="D73" s="567" t="s">
        <v>22</v>
      </c>
      <c r="E73" s="567">
        <v>15</v>
      </c>
      <c r="F73" s="567">
        <f t="shared" si="5"/>
        <v>145</v>
      </c>
      <c r="G73" s="567" t="s">
        <v>23</v>
      </c>
      <c r="H73" s="568"/>
      <c r="J73" s="522"/>
    </row>
    <row r="74" spans="1:10" s="585" customFormat="1" ht="12.75" x14ac:dyDescent="0.2">
      <c r="A74" s="567">
        <f t="shared" si="4"/>
        <v>14</v>
      </c>
      <c r="B74" s="631" t="s">
        <v>660</v>
      </c>
      <c r="C74" s="542" t="s">
        <v>311</v>
      </c>
      <c r="D74" s="567" t="s">
        <v>22</v>
      </c>
      <c r="E74" s="567">
        <v>15</v>
      </c>
      <c r="F74" s="567">
        <f t="shared" si="5"/>
        <v>160</v>
      </c>
      <c r="G74" s="567" t="s">
        <v>23</v>
      </c>
      <c r="H74" s="568"/>
      <c r="J74" s="522"/>
    </row>
    <row r="75" spans="1:10" s="585" customFormat="1" ht="12.75" x14ac:dyDescent="0.2">
      <c r="A75" s="567">
        <f t="shared" si="4"/>
        <v>15</v>
      </c>
      <c r="B75" s="631" t="s">
        <v>661</v>
      </c>
      <c r="C75" s="542" t="s">
        <v>309</v>
      </c>
      <c r="D75" s="567" t="s">
        <v>22</v>
      </c>
      <c r="E75" s="567">
        <v>15</v>
      </c>
      <c r="F75" s="567">
        <f t="shared" si="5"/>
        <v>175</v>
      </c>
      <c r="G75" s="567" t="s">
        <v>23</v>
      </c>
      <c r="H75" s="568"/>
      <c r="J75" s="543"/>
    </row>
    <row r="76" spans="1:10" s="585" customFormat="1" ht="12.75" x14ac:dyDescent="0.2">
      <c r="A76" s="567">
        <f t="shared" si="4"/>
        <v>16</v>
      </c>
      <c r="B76" s="633" t="s">
        <v>662</v>
      </c>
      <c r="C76" s="542" t="s">
        <v>46</v>
      </c>
      <c r="D76" s="643" t="s">
        <v>27</v>
      </c>
      <c r="E76" s="643">
        <v>1</v>
      </c>
      <c r="F76" s="567">
        <f t="shared" si="5"/>
        <v>190</v>
      </c>
      <c r="G76" s="567" t="s">
        <v>23</v>
      </c>
      <c r="H76" s="535" t="s">
        <v>157</v>
      </c>
      <c r="J76" s="543"/>
    </row>
    <row r="77" spans="1:10" s="585" customFormat="1" ht="12.75" x14ac:dyDescent="0.2">
      <c r="A77" s="567">
        <f t="shared" si="4"/>
        <v>17</v>
      </c>
      <c r="B77" s="644" t="s">
        <v>663</v>
      </c>
      <c r="C77" s="542" t="s">
        <v>309</v>
      </c>
      <c r="D77" s="567" t="s">
        <v>22</v>
      </c>
      <c r="E77" s="567">
        <v>15</v>
      </c>
      <c r="F77" s="567">
        <f t="shared" si="5"/>
        <v>191</v>
      </c>
      <c r="G77" s="567" t="s">
        <v>23</v>
      </c>
      <c r="H77" s="568"/>
      <c r="J77" s="543"/>
    </row>
    <row r="78" spans="1:10" s="585" customFormat="1" ht="25.5" x14ac:dyDescent="0.2">
      <c r="A78" s="567">
        <f t="shared" si="4"/>
        <v>18</v>
      </c>
      <c r="B78" s="633" t="s">
        <v>664</v>
      </c>
      <c r="C78" s="542" t="s">
        <v>46</v>
      </c>
      <c r="D78" s="643" t="s">
        <v>27</v>
      </c>
      <c r="E78" s="643">
        <v>1</v>
      </c>
      <c r="F78" s="567">
        <f t="shared" si="5"/>
        <v>206</v>
      </c>
      <c r="G78" s="567" t="s">
        <v>23</v>
      </c>
      <c r="H78" s="535" t="s">
        <v>157</v>
      </c>
      <c r="J78" s="543"/>
    </row>
    <row r="79" spans="1:10" s="585" customFormat="1" ht="12.75" x14ac:dyDescent="0.2">
      <c r="A79" s="567">
        <f t="shared" si="4"/>
        <v>19</v>
      </c>
      <c r="B79" s="532" t="s">
        <v>665</v>
      </c>
      <c r="C79" s="542" t="s">
        <v>309</v>
      </c>
      <c r="D79" s="567" t="s">
        <v>22</v>
      </c>
      <c r="E79" s="567">
        <v>15</v>
      </c>
      <c r="F79" s="567">
        <f t="shared" si="5"/>
        <v>207</v>
      </c>
      <c r="G79" s="567" t="s">
        <v>23</v>
      </c>
      <c r="H79" s="568"/>
      <c r="J79" s="522"/>
    </row>
    <row r="80" spans="1:10" s="585" customFormat="1" ht="12.75" x14ac:dyDescent="0.2">
      <c r="A80" s="567">
        <f t="shared" si="4"/>
        <v>20</v>
      </c>
      <c r="B80" s="645" t="s">
        <v>666</v>
      </c>
      <c r="C80" s="542" t="s">
        <v>46</v>
      </c>
      <c r="D80" s="643" t="s">
        <v>27</v>
      </c>
      <c r="E80" s="643">
        <v>1</v>
      </c>
      <c r="F80" s="567">
        <f t="shared" si="5"/>
        <v>222</v>
      </c>
      <c r="G80" s="567" t="s">
        <v>23</v>
      </c>
      <c r="H80" s="535" t="s">
        <v>157</v>
      </c>
      <c r="J80" s="522"/>
    </row>
    <row r="81" spans="1:10" s="585" customFormat="1" ht="12.75" x14ac:dyDescent="0.2">
      <c r="A81" s="567">
        <f t="shared" si="4"/>
        <v>21</v>
      </c>
      <c r="B81" s="644" t="s">
        <v>101</v>
      </c>
      <c r="C81" s="542" t="s">
        <v>309</v>
      </c>
      <c r="D81" s="567" t="s">
        <v>22</v>
      </c>
      <c r="E81" s="567">
        <v>15</v>
      </c>
      <c r="F81" s="567">
        <f t="shared" si="5"/>
        <v>223</v>
      </c>
      <c r="G81" s="567" t="s">
        <v>23</v>
      </c>
      <c r="H81" s="568"/>
      <c r="J81" s="522"/>
    </row>
    <row r="82" spans="1:10" s="585" customFormat="1" ht="12.75" x14ac:dyDescent="0.2">
      <c r="A82" s="567">
        <f t="shared" si="4"/>
        <v>22</v>
      </c>
      <c r="B82" s="642" t="s">
        <v>192</v>
      </c>
      <c r="C82" s="542" t="s">
        <v>46</v>
      </c>
      <c r="D82" s="643" t="s">
        <v>27</v>
      </c>
      <c r="E82" s="643">
        <v>1</v>
      </c>
      <c r="F82" s="567">
        <f t="shared" si="5"/>
        <v>238</v>
      </c>
      <c r="G82" s="567" t="s">
        <v>23</v>
      </c>
      <c r="H82" s="535" t="s">
        <v>157</v>
      </c>
      <c r="J82" s="522"/>
    </row>
    <row r="83" spans="1:10" s="570" customFormat="1" ht="12.75" x14ac:dyDescent="0.2">
      <c r="A83" s="567">
        <f t="shared" si="4"/>
        <v>23</v>
      </c>
      <c r="B83" s="537" t="s">
        <v>29</v>
      </c>
      <c r="C83" s="579" t="s">
        <v>29</v>
      </c>
      <c r="D83" s="580" t="s">
        <v>27</v>
      </c>
      <c r="E83" s="580">
        <f>300-SUM(E61:E82)</f>
        <v>62</v>
      </c>
      <c r="F83" s="567">
        <f t="shared" si="5"/>
        <v>239</v>
      </c>
      <c r="G83" s="578" t="s">
        <v>23</v>
      </c>
      <c r="H83" s="581" t="s">
        <v>30</v>
      </c>
      <c r="J83" s="522"/>
    </row>
    <row r="84" spans="1:10" s="570" customFormat="1" ht="12.75" x14ac:dyDescent="0.2">
      <c r="B84" s="586"/>
      <c r="C84" s="587" t="s">
        <v>38</v>
      </c>
      <c r="E84" s="588">
        <f>SUM(E61:E83)</f>
        <v>300</v>
      </c>
      <c r="F84" s="589"/>
      <c r="G84" s="589"/>
      <c r="H84" s="572"/>
      <c r="J84" s="522"/>
    </row>
    <row r="85" spans="1:10" ht="12.75" x14ac:dyDescent="0.2">
      <c r="J85" s="522"/>
    </row>
    <row r="86" spans="1:10" ht="12.75" x14ac:dyDescent="0.2">
      <c r="J86" s="522"/>
    </row>
    <row r="87" spans="1:10" ht="12.75" x14ac:dyDescent="0.2">
      <c r="J87" s="522"/>
    </row>
    <row r="88" spans="1:10" ht="12.75" x14ac:dyDescent="0.2">
      <c r="J88" s="522"/>
    </row>
    <row r="89" spans="1:10" ht="12.75" x14ac:dyDescent="0.2"/>
    <row r="90" spans="1:10" ht="15.75" x14ac:dyDescent="0.2">
      <c r="J90" s="641"/>
    </row>
    <row r="91" spans="1:10" ht="12.75" x14ac:dyDescent="0.2">
      <c r="J91" s="570"/>
    </row>
    <row r="92" spans="1:10" ht="12.75" x14ac:dyDescent="0.2">
      <c r="J92" s="570"/>
    </row>
    <row r="93" spans="1:10" ht="12.75" x14ac:dyDescent="0.2">
      <c r="J93" s="570"/>
    </row>
    <row r="94" spans="1:10" ht="12.75" x14ac:dyDescent="0.2">
      <c r="J94" s="570"/>
    </row>
    <row r="95" spans="1:10" ht="12.75" x14ac:dyDescent="0.2">
      <c r="J95" s="570"/>
    </row>
    <row r="96" spans="1:10" ht="12.75" x14ac:dyDescent="0.2">
      <c r="J96" s="570"/>
    </row>
    <row r="97" spans="10:10" ht="12.75" x14ac:dyDescent="0.2">
      <c r="J97" s="584"/>
    </row>
    <row r="98" spans="10:10" ht="12.75" x14ac:dyDescent="0.2">
      <c r="J98" s="585"/>
    </row>
    <row r="99" spans="10:10" ht="12.75" x14ac:dyDescent="0.2">
      <c r="J99" s="585"/>
    </row>
    <row r="100" spans="10:10" ht="12.75" x14ac:dyDescent="0.2">
      <c r="J100" s="585"/>
    </row>
    <row r="101" spans="10:10" ht="12.75" x14ac:dyDescent="0.2">
      <c r="J101" s="585"/>
    </row>
    <row r="102" spans="10:10" ht="12.75" x14ac:dyDescent="0.2">
      <c r="J102" s="585"/>
    </row>
    <row r="103" spans="10:10" ht="12.75" x14ac:dyDescent="0.2">
      <c r="J103" s="585"/>
    </row>
    <row r="104" spans="10:10" ht="12.75" x14ac:dyDescent="0.2">
      <c r="J104" s="585"/>
    </row>
    <row r="105" spans="10:10" ht="12.75" x14ac:dyDescent="0.2">
      <c r="J105" s="585"/>
    </row>
    <row r="106" spans="10:10" ht="12.75" x14ac:dyDescent="0.2">
      <c r="J106" s="585"/>
    </row>
    <row r="107" spans="10:10" ht="12.75" x14ac:dyDescent="0.2">
      <c r="J107" s="585"/>
    </row>
    <row r="108" spans="10:10" ht="18.2" customHeight="1" x14ac:dyDescent="0.2">
      <c r="J108" s="585"/>
    </row>
    <row r="109" spans="10:10" ht="18.2" customHeight="1" x14ac:dyDescent="0.2">
      <c r="J109" s="585"/>
    </row>
    <row r="110" spans="10:10" ht="18.2" customHeight="1" x14ac:dyDescent="0.2">
      <c r="J110" s="585"/>
    </row>
    <row r="111" spans="10:10" ht="18.2" customHeight="1" x14ac:dyDescent="0.2">
      <c r="J111" s="585"/>
    </row>
    <row r="112" spans="10:10" ht="18.2" customHeight="1" x14ac:dyDescent="0.2">
      <c r="J112" s="585"/>
    </row>
    <row r="113" spans="10:10" ht="18.2" customHeight="1" x14ac:dyDescent="0.2">
      <c r="J113" s="585"/>
    </row>
    <row r="114" spans="10:10" ht="18.2" customHeight="1" x14ac:dyDescent="0.2">
      <c r="J114" s="585"/>
    </row>
    <row r="115" spans="10:10" ht="18.2" customHeight="1" x14ac:dyDescent="0.2">
      <c r="J115" s="585"/>
    </row>
    <row r="116" spans="10:10" ht="18.2" customHeight="1" x14ac:dyDescent="0.2">
      <c r="J116" s="585"/>
    </row>
    <row r="117" spans="10:10" ht="18.2" customHeight="1" x14ac:dyDescent="0.2">
      <c r="J117" s="570"/>
    </row>
    <row r="118" spans="10:10" ht="18.2" customHeight="1" x14ac:dyDescent="0.2">
      <c r="J118" s="57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T48"/>
  <sheetViews>
    <sheetView zoomScale="80" zoomScaleNormal="80" workbookViewId="0">
      <selection activeCell="B11" sqref="B11"/>
    </sheetView>
  </sheetViews>
  <sheetFormatPr baseColWidth="10" defaultRowHeight="18.2" customHeight="1" x14ac:dyDescent="0.2"/>
  <cols>
    <col min="1" max="1" width="8.140625" style="590" customWidth="1"/>
    <col min="2" max="2" width="72.5703125" style="590" customWidth="1"/>
    <col min="3" max="3" width="46.85546875" style="590" customWidth="1"/>
    <col min="4" max="7" width="8" style="591" customWidth="1"/>
    <col min="8" max="8" width="8" style="592" customWidth="1"/>
    <col min="9" max="9" width="6.7109375" style="590" customWidth="1"/>
    <col min="10" max="16384" width="11.42578125" style="590"/>
  </cols>
  <sheetData>
    <row r="1" spans="1:254" ht="15" customHeight="1" x14ac:dyDescent="0.2"/>
    <row r="2" spans="1:254" ht="15" customHeight="1" x14ac:dyDescent="0.2">
      <c r="B2" s="593" t="s">
        <v>667</v>
      </c>
    </row>
    <row r="3" spans="1:254" ht="15" customHeight="1" x14ac:dyDescent="0.2">
      <c r="B3" s="593" t="s">
        <v>668</v>
      </c>
    </row>
    <row r="4" spans="1:254" ht="14.25" customHeight="1" x14ac:dyDescent="0.2">
      <c r="A4" s="593"/>
      <c r="B4" s="563"/>
      <c r="C4" s="593"/>
      <c r="D4" s="594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  <c r="BT4" s="593"/>
      <c r="BU4" s="593"/>
      <c r="BV4" s="593"/>
      <c r="BW4" s="593"/>
      <c r="BX4" s="593"/>
      <c r="BY4" s="593"/>
      <c r="BZ4" s="593"/>
      <c r="CA4" s="593"/>
      <c r="CB4" s="593"/>
      <c r="CC4" s="593"/>
      <c r="CD4" s="593"/>
      <c r="CE4" s="593"/>
      <c r="CF4" s="593"/>
      <c r="CG4" s="593"/>
      <c r="CH4" s="593"/>
      <c r="CI4" s="593"/>
      <c r="CJ4" s="593"/>
      <c r="CK4" s="593"/>
      <c r="CL4" s="593"/>
      <c r="CM4" s="593"/>
      <c r="CN4" s="593"/>
      <c r="CO4" s="593"/>
      <c r="CP4" s="593"/>
      <c r="CQ4" s="593"/>
      <c r="CR4" s="593"/>
      <c r="CS4" s="593"/>
      <c r="CT4" s="593"/>
      <c r="CU4" s="593"/>
      <c r="CV4" s="593"/>
      <c r="CW4" s="593"/>
      <c r="CX4" s="593"/>
      <c r="CY4" s="593"/>
      <c r="CZ4" s="593"/>
      <c r="DA4" s="593"/>
      <c r="DB4" s="593"/>
      <c r="DC4" s="593"/>
      <c r="DD4" s="593"/>
      <c r="DE4" s="593"/>
      <c r="DF4" s="593"/>
      <c r="DG4" s="593"/>
      <c r="DH4" s="593"/>
      <c r="DI4" s="593"/>
      <c r="DJ4" s="593"/>
      <c r="DK4" s="593"/>
      <c r="DL4" s="593"/>
      <c r="DM4" s="593"/>
      <c r="DN4" s="593"/>
      <c r="DO4" s="593"/>
      <c r="DP4" s="593"/>
      <c r="DQ4" s="593"/>
      <c r="DR4" s="593"/>
      <c r="DS4" s="593"/>
      <c r="DT4" s="593"/>
      <c r="DU4" s="593"/>
      <c r="DV4" s="593"/>
      <c r="DW4" s="593"/>
      <c r="DX4" s="593"/>
      <c r="DY4" s="593"/>
      <c r="DZ4" s="593"/>
      <c r="EA4" s="593"/>
      <c r="EB4" s="593"/>
      <c r="EC4" s="593"/>
      <c r="ED4" s="593"/>
      <c r="EE4" s="593"/>
      <c r="EF4" s="593"/>
      <c r="EG4" s="593"/>
      <c r="EH4" s="593"/>
      <c r="EI4" s="593"/>
      <c r="EJ4" s="593"/>
      <c r="EK4" s="593"/>
      <c r="EL4" s="593"/>
      <c r="EM4" s="593"/>
      <c r="EN4" s="593"/>
      <c r="EO4" s="593"/>
      <c r="EP4" s="593"/>
      <c r="EQ4" s="593"/>
      <c r="ER4" s="593"/>
      <c r="ES4" s="593"/>
      <c r="ET4" s="593"/>
      <c r="EU4" s="593"/>
      <c r="EV4" s="593"/>
      <c r="EW4" s="593"/>
      <c r="EX4" s="593"/>
      <c r="EY4" s="593"/>
      <c r="EZ4" s="593"/>
      <c r="FA4" s="593"/>
      <c r="FB4" s="593"/>
      <c r="FC4" s="593"/>
      <c r="FD4" s="593"/>
      <c r="FE4" s="593"/>
      <c r="FF4" s="593"/>
      <c r="FG4" s="593"/>
      <c r="FH4" s="593"/>
      <c r="FI4" s="593"/>
      <c r="FJ4" s="593"/>
      <c r="FK4" s="593"/>
      <c r="FL4" s="593"/>
      <c r="FM4" s="593"/>
      <c r="FN4" s="593"/>
      <c r="FO4" s="593"/>
      <c r="FP4" s="593"/>
      <c r="FQ4" s="593"/>
      <c r="FR4" s="593"/>
      <c r="FS4" s="593"/>
      <c r="FT4" s="593"/>
      <c r="FU4" s="593"/>
      <c r="FV4" s="593"/>
      <c r="FW4" s="593"/>
      <c r="FX4" s="593"/>
      <c r="FY4" s="593"/>
      <c r="FZ4" s="593"/>
      <c r="GA4" s="593"/>
      <c r="GB4" s="593"/>
      <c r="GC4" s="593"/>
      <c r="GD4" s="593"/>
      <c r="GE4" s="593"/>
      <c r="GF4" s="593"/>
      <c r="GG4" s="593"/>
      <c r="GH4" s="593"/>
      <c r="GI4" s="593"/>
      <c r="GJ4" s="593"/>
      <c r="GK4" s="593"/>
      <c r="GL4" s="593"/>
      <c r="GM4" s="593"/>
      <c r="GN4" s="593"/>
      <c r="GO4" s="593"/>
      <c r="GP4" s="593"/>
      <c r="GQ4" s="593"/>
      <c r="GR4" s="593"/>
      <c r="GS4" s="593"/>
      <c r="GT4" s="593"/>
      <c r="GU4" s="593"/>
      <c r="GV4" s="593"/>
      <c r="GW4" s="593"/>
      <c r="GX4" s="593"/>
      <c r="GY4" s="593"/>
      <c r="GZ4" s="593"/>
      <c r="HA4" s="593"/>
      <c r="HB4" s="593"/>
      <c r="HC4" s="593"/>
      <c r="HD4" s="593"/>
      <c r="HE4" s="593"/>
      <c r="HF4" s="593"/>
      <c r="HG4" s="593"/>
      <c r="HH4" s="593"/>
      <c r="HI4" s="593"/>
      <c r="HJ4" s="593"/>
      <c r="HK4" s="593"/>
      <c r="HL4" s="593"/>
      <c r="HM4" s="593"/>
      <c r="HN4" s="593"/>
      <c r="HO4" s="593"/>
      <c r="HP4" s="593"/>
      <c r="HQ4" s="593"/>
      <c r="HR4" s="593"/>
      <c r="HS4" s="593"/>
      <c r="HT4" s="593"/>
      <c r="HU4" s="593"/>
      <c r="HV4" s="593"/>
      <c r="HW4" s="593"/>
      <c r="HX4" s="593"/>
      <c r="HY4" s="593"/>
      <c r="HZ4" s="593"/>
      <c r="IA4" s="593"/>
      <c r="IB4" s="593"/>
      <c r="IC4" s="593"/>
      <c r="ID4" s="593"/>
      <c r="IE4" s="593"/>
      <c r="IF4" s="593"/>
      <c r="IG4" s="593"/>
      <c r="IH4" s="593"/>
      <c r="II4" s="593"/>
      <c r="IJ4" s="593"/>
      <c r="IK4" s="593"/>
      <c r="IL4" s="593"/>
      <c r="IM4" s="593"/>
      <c r="IN4" s="593"/>
      <c r="IO4" s="593"/>
      <c r="IP4" s="593"/>
      <c r="IQ4" s="593"/>
      <c r="IR4" s="593"/>
      <c r="IS4" s="593"/>
      <c r="IT4" s="593"/>
    </row>
    <row r="5" spans="1:254" ht="13.5" thickBot="1" x14ac:dyDescent="0.25">
      <c r="A5" s="595" t="s">
        <v>12</v>
      </c>
      <c r="B5" s="596" t="s">
        <v>48</v>
      </c>
      <c r="C5" s="596" t="s">
        <v>49</v>
      </c>
      <c r="D5" s="596" t="s">
        <v>50</v>
      </c>
      <c r="E5" s="596" t="s">
        <v>51</v>
      </c>
      <c r="F5" s="596" t="s">
        <v>17</v>
      </c>
      <c r="G5" s="596" t="s">
        <v>18</v>
      </c>
      <c r="H5" s="597" t="s">
        <v>19</v>
      </c>
    </row>
    <row r="6" spans="1:254" ht="25.5" x14ac:dyDescent="0.2">
      <c r="A6" s="598">
        <v>1</v>
      </c>
      <c r="B6" s="599" t="s">
        <v>20</v>
      </c>
      <c r="C6" s="599" t="s">
        <v>96</v>
      </c>
      <c r="D6" s="498" t="s">
        <v>22</v>
      </c>
      <c r="E6" s="498">
        <v>4</v>
      </c>
      <c r="F6" s="598">
        <v>1</v>
      </c>
      <c r="G6" s="598" t="s">
        <v>23</v>
      </c>
      <c r="H6" s="600" t="s">
        <v>669</v>
      </c>
    </row>
    <row r="7" spans="1:254" ht="38.25" x14ac:dyDescent="0.2">
      <c r="A7" s="598">
        <v>2</v>
      </c>
      <c r="B7" s="599" t="s">
        <v>53</v>
      </c>
      <c r="C7" s="599" t="s">
        <v>44</v>
      </c>
      <c r="D7" s="498" t="s">
        <v>22</v>
      </c>
      <c r="E7" s="498">
        <v>7</v>
      </c>
      <c r="F7" s="598">
        <f>$E6+$F6</f>
        <v>5</v>
      </c>
      <c r="G7" s="598" t="s">
        <v>23</v>
      </c>
      <c r="H7" s="601" t="s">
        <v>39</v>
      </c>
    </row>
    <row r="8" spans="1:254" s="614" customFormat="1" ht="12.75" x14ac:dyDescent="0.2">
      <c r="A8" s="602">
        <v>3</v>
      </c>
      <c r="B8" s="582" t="s">
        <v>584</v>
      </c>
      <c r="C8" s="583" t="s">
        <v>714</v>
      </c>
      <c r="D8" s="616" t="s">
        <v>27</v>
      </c>
      <c r="E8" s="498">
        <v>12</v>
      </c>
      <c r="F8" s="598">
        <f>$E7+$F7</f>
        <v>12</v>
      </c>
      <c r="G8" s="602" t="s">
        <v>23</v>
      </c>
      <c r="H8" s="600"/>
    </row>
    <row r="9" spans="1:254" ht="12.75" x14ac:dyDescent="0.2">
      <c r="A9" s="598">
        <v>4</v>
      </c>
      <c r="B9" s="603" t="s">
        <v>97</v>
      </c>
      <c r="C9" s="599" t="s">
        <v>310</v>
      </c>
      <c r="D9" s="598" t="s">
        <v>22</v>
      </c>
      <c r="E9" s="598">
        <v>15</v>
      </c>
      <c r="F9" s="598">
        <f t="shared" ref="F9:F15" si="0">$E8+$F8</f>
        <v>24</v>
      </c>
      <c r="G9" s="598" t="s">
        <v>23</v>
      </c>
      <c r="H9" s="604"/>
    </row>
    <row r="10" spans="1:254" s="646" customFormat="1" ht="12.75" x14ac:dyDescent="0.2">
      <c r="A10" s="602">
        <v>5</v>
      </c>
      <c r="B10" s="539" t="s">
        <v>670</v>
      </c>
      <c r="C10" s="599" t="s">
        <v>310</v>
      </c>
      <c r="D10" s="598" t="s">
        <v>22</v>
      </c>
      <c r="E10" s="598">
        <v>15</v>
      </c>
      <c r="F10" s="598">
        <f t="shared" si="0"/>
        <v>39</v>
      </c>
      <c r="G10" s="598" t="s">
        <v>23</v>
      </c>
      <c r="H10" s="604"/>
    </row>
    <row r="11" spans="1:254" s="646" customFormat="1" ht="12.75" x14ac:dyDescent="0.2">
      <c r="A11" s="598">
        <v>6</v>
      </c>
      <c r="B11" s="539" t="s">
        <v>671</v>
      </c>
      <c r="C11" s="599" t="s">
        <v>311</v>
      </c>
      <c r="D11" s="598" t="s">
        <v>22</v>
      </c>
      <c r="E11" s="598">
        <v>15</v>
      </c>
      <c r="F11" s="598">
        <f t="shared" si="0"/>
        <v>54</v>
      </c>
      <c r="G11" s="666" t="s">
        <v>23</v>
      </c>
      <c r="H11" s="604"/>
    </row>
    <row r="12" spans="1:254" s="646" customFormat="1" ht="12.75" x14ac:dyDescent="0.2">
      <c r="A12" s="602">
        <v>7</v>
      </c>
      <c r="B12" s="539" t="s">
        <v>672</v>
      </c>
      <c r="C12" s="599" t="s">
        <v>311</v>
      </c>
      <c r="D12" s="598" t="s">
        <v>22</v>
      </c>
      <c r="E12" s="598">
        <v>15</v>
      </c>
      <c r="F12" s="598">
        <f t="shared" si="0"/>
        <v>69</v>
      </c>
      <c r="G12" s="598" t="s">
        <v>23</v>
      </c>
      <c r="H12" s="604"/>
    </row>
    <row r="13" spans="1:254" ht="12.75" x14ac:dyDescent="0.2">
      <c r="A13" s="598">
        <v>8</v>
      </c>
      <c r="B13" s="518" t="s">
        <v>439</v>
      </c>
      <c r="C13" s="599" t="s">
        <v>309</v>
      </c>
      <c r="D13" s="598" t="s">
        <v>22</v>
      </c>
      <c r="E13" s="598">
        <v>15</v>
      </c>
      <c r="F13" s="598">
        <f t="shared" si="0"/>
        <v>84</v>
      </c>
      <c r="G13" s="598" t="s">
        <v>23</v>
      </c>
      <c r="H13" s="604"/>
    </row>
    <row r="14" spans="1:254" ht="15.75" customHeight="1" x14ac:dyDescent="0.2">
      <c r="A14" s="602">
        <v>9</v>
      </c>
      <c r="B14" s="539" t="s">
        <v>440</v>
      </c>
      <c r="C14" s="599" t="s">
        <v>46</v>
      </c>
      <c r="D14" s="598" t="s">
        <v>27</v>
      </c>
      <c r="E14" s="598">
        <v>1</v>
      </c>
      <c r="F14" s="598">
        <f t="shared" si="0"/>
        <v>99</v>
      </c>
      <c r="G14" s="598" t="s">
        <v>23</v>
      </c>
      <c r="H14" s="604" t="s">
        <v>167</v>
      </c>
    </row>
    <row r="15" spans="1:254" ht="12.75" x14ac:dyDescent="0.2">
      <c r="A15" s="598">
        <v>10</v>
      </c>
      <c r="B15" s="537" t="s">
        <v>29</v>
      </c>
      <c r="C15" s="599" t="s">
        <v>71</v>
      </c>
      <c r="D15" s="498" t="s">
        <v>27</v>
      </c>
      <c r="E15" s="498">
        <f>300-SUM(E6:E14)</f>
        <v>201</v>
      </c>
      <c r="F15" s="598">
        <f t="shared" si="0"/>
        <v>100</v>
      </c>
      <c r="G15" s="598" t="s">
        <v>23</v>
      </c>
      <c r="H15" s="601" t="s">
        <v>30</v>
      </c>
    </row>
    <row r="16" spans="1:254" ht="12.75" x14ac:dyDescent="0.2">
      <c r="B16" s="610"/>
      <c r="C16" s="610"/>
      <c r="D16" s="647" t="s">
        <v>38</v>
      </c>
      <c r="E16" s="611">
        <f xml:space="preserve"> SUM(E6:E15)</f>
        <v>300</v>
      </c>
      <c r="F16" s="612"/>
      <c r="G16" s="612"/>
      <c r="H16" s="613"/>
    </row>
    <row r="17" spans="1:8" ht="12.75" x14ac:dyDescent="0.2">
      <c r="B17" s="593" t="s">
        <v>673</v>
      </c>
      <c r="C17" s="610"/>
      <c r="D17" s="611"/>
      <c r="E17" s="611"/>
      <c r="F17" s="612"/>
      <c r="G17" s="612"/>
      <c r="H17" s="613"/>
    </row>
    <row r="18" spans="1:8" ht="12.75" x14ac:dyDescent="0.2">
      <c r="B18" s="614"/>
    </row>
    <row r="19" spans="1:8" ht="13.5" thickBot="1" x14ac:dyDescent="0.25">
      <c r="A19" s="595" t="s">
        <v>12</v>
      </c>
      <c r="B19" s="596" t="s">
        <v>48</v>
      </c>
      <c r="C19" s="596" t="s">
        <v>49</v>
      </c>
      <c r="D19" s="596" t="s">
        <v>50</v>
      </c>
      <c r="E19" s="596" t="s">
        <v>51</v>
      </c>
      <c r="F19" s="596" t="s">
        <v>17</v>
      </c>
      <c r="G19" s="596" t="s">
        <v>18</v>
      </c>
      <c r="H19" s="597" t="s">
        <v>19</v>
      </c>
    </row>
    <row r="20" spans="1:8" s="648" customFormat="1" ht="25.5" x14ac:dyDescent="0.2">
      <c r="A20" s="498">
        <v>1</v>
      </c>
      <c r="B20" s="615" t="s">
        <v>20</v>
      </c>
      <c r="C20" s="615" t="s">
        <v>96</v>
      </c>
      <c r="D20" s="498" t="s">
        <v>22</v>
      </c>
      <c r="E20" s="498">
        <v>4</v>
      </c>
      <c r="F20" s="498">
        <v>1</v>
      </c>
      <c r="G20" s="498" t="s">
        <v>23</v>
      </c>
      <c r="H20" s="600" t="s">
        <v>674</v>
      </c>
    </row>
    <row r="21" spans="1:8" s="648" customFormat="1" ht="38.25" x14ac:dyDescent="0.2">
      <c r="A21" s="498">
        <v>2</v>
      </c>
      <c r="B21" s="615" t="s">
        <v>53</v>
      </c>
      <c r="C21" s="615" t="s">
        <v>44</v>
      </c>
      <c r="D21" s="498" t="s">
        <v>22</v>
      </c>
      <c r="E21" s="498">
        <v>7</v>
      </c>
      <c r="F21" s="498">
        <f>$E20+$F20</f>
        <v>5</v>
      </c>
      <c r="G21" s="498" t="s">
        <v>23</v>
      </c>
      <c r="H21" s="601" t="s">
        <v>39</v>
      </c>
    </row>
    <row r="22" spans="1:8" s="649" customFormat="1" ht="12.75" x14ac:dyDescent="0.2">
      <c r="A22" s="498">
        <v>3</v>
      </c>
      <c r="B22" s="582" t="s">
        <v>584</v>
      </c>
      <c r="C22" s="583" t="s">
        <v>714</v>
      </c>
      <c r="D22" s="616" t="s">
        <v>27</v>
      </c>
      <c r="E22" s="498">
        <v>12</v>
      </c>
      <c r="F22" s="498">
        <f>$E21+$F21</f>
        <v>12</v>
      </c>
      <c r="G22" s="616" t="s">
        <v>23</v>
      </c>
      <c r="H22" s="600"/>
    </row>
    <row r="23" spans="1:8" s="648" customFormat="1" ht="15" x14ac:dyDescent="0.25">
      <c r="A23" s="498">
        <v>4</v>
      </c>
      <c r="B23" s="539" t="s">
        <v>680</v>
      </c>
      <c r="C23" s="599" t="s">
        <v>309</v>
      </c>
      <c r="D23" s="498" t="s">
        <v>22</v>
      </c>
      <c r="E23" s="498">
        <v>15</v>
      </c>
      <c r="F23" s="498">
        <f t="shared" ref="F23:F31" si="1">$E22+$F22</f>
        <v>24</v>
      </c>
      <c r="G23" s="498" t="s">
        <v>23</v>
      </c>
      <c r="H23" s="601"/>
    </row>
    <row r="24" spans="1:8" s="648" customFormat="1" ht="15" x14ac:dyDescent="0.25">
      <c r="A24" s="498">
        <v>5</v>
      </c>
      <c r="B24" s="541" t="s">
        <v>681</v>
      </c>
      <c r="C24" s="599" t="s">
        <v>46</v>
      </c>
      <c r="D24" s="498" t="s">
        <v>27</v>
      </c>
      <c r="E24" s="498">
        <v>1</v>
      </c>
      <c r="F24" s="498">
        <f t="shared" si="1"/>
        <v>39</v>
      </c>
      <c r="G24" s="498" t="s">
        <v>23</v>
      </c>
      <c r="H24" s="601" t="s">
        <v>167</v>
      </c>
    </row>
    <row r="25" spans="1:8" s="648" customFormat="1" ht="15" x14ac:dyDescent="0.25">
      <c r="A25" s="498">
        <v>6</v>
      </c>
      <c r="B25" s="539" t="s">
        <v>682</v>
      </c>
      <c r="C25" s="599" t="s">
        <v>309</v>
      </c>
      <c r="D25" s="498" t="s">
        <v>22</v>
      </c>
      <c r="E25" s="498">
        <v>15</v>
      </c>
      <c r="F25" s="498">
        <f t="shared" si="1"/>
        <v>40</v>
      </c>
      <c r="G25" s="498" t="s">
        <v>23</v>
      </c>
      <c r="H25" s="601"/>
    </row>
    <row r="26" spans="1:8" s="648" customFormat="1" ht="15" x14ac:dyDescent="0.25">
      <c r="A26" s="498">
        <v>7</v>
      </c>
      <c r="B26" s="541" t="s">
        <v>683</v>
      </c>
      <c r="C26" s="599" t="s">
        <v>46</v>
      </c>
      <c r="D26" s="498" t="s">
        <v>27</v>
      </c>
      <c r="E26" s="498">
        <v>1</v>
      </c>
      <c r="F26" s="498">
        <f t="shared" si="1"/>
        <v>55</v>
      </c>
      <c r="G26" s="498" t="s">
        <v>23</v>
      </c>
      <c r="H26" s="601" t="s">
        <v>167</v>
      </c>
    </row>
    <row r="27" spans="1:8" s="648" customFormat="1" ht="15" x14ac:dyDescent="0.25">
      <c r="A27" s="498">
        <v>8</v>
      </c>
      <c r="B27" s="539" t="s">
        <v>684</v>
      </c>
      <c r="C27" s="599" t="s">
        <v>309</v>
      </c>
      <c r="D27" s="498" t="s">
        <v>22</v>
      </c>
      <c r="E27" s="498">
        <v>15</v>
      </c>
      <c r="F27" s="498">
        <f t="shared" si="1"/>
        <v>56</v>
      </c>
      <c r="G27" s="498" t="s">
        <v>23</v>
      </c>
      <c r="H27" s="601"/>
    </row>
    <row r="28" spans="1:8" s="648" customFormat="1" ht="15" x14ac:dyDescent="0.25">
      <c r="A28" s="498">
        <v>9</v>
      </c>
      <c r="B28" s="541" t="s">
        <v>685</v>
      </c>
      <c r="C28" s="599" t="s">
        <v>46</v>
      </c>
      <c r="D28" s="498" t="s">
        <v>27</v>
      </c>
      <c r="E28" s="498">
        <v>1</v>
      </c>
      <c r="F28" s="498">
        <f t="shared" si="1"/>
        <v>71</v>
      </c>
      <c r="G28" s="498" t="s">
        <v>23</v>
      </c>
      <c r="H28" s="601" t="s">
        <v>167</v>
      </c>
    </row>
    <row r="29" spans="1:8" s="648" customFormat="1" ht="15" x14ac:dyDescent="0.25">
      <c r="A29" s="498">
        <v>10</v>
      </c>
      <c r="B29" s="539" t="s">
        <v>686</v>
      </c>
      <c r="C29" s="599" t="s">
        <v>309</v>
      </c>
      <c r="D29" s="498" t="s">
        <v>22</v>
      </c>
      <c r="E29" s="498">
        <v>15</v>
      </c>
      <c r="F29" s="498">
        <f t="shared" si="1"/>
        <v>72</v>
      </c>
      <c r="G29" s="498" t="s">
        <v>23</v>
      </c>
      <c r="H29" s="601"/>
    </row>
    <row r="30" spans="1:8" s="648" customFormat="1" ht="15" x14ac:dyDescent="0.25">
      <c r="A30" s="498">
        <v>11</v>
      </c>
      <c r="B30" s="541" t="s">
        <v>687</v>
      </c>
      <c r="C30" s="599" t="s">
        <v>46</v>
      </c>
      <c r="D30" s="498" t="s">
        <v>27</v>
      </c>
      <c r="E30" s="498">
        <v>1</v>
      </c>
      <c r="F30" s="498">
        <f t="shared" si="1"/>
        <v>87</v>
      </c>
      <c r="G30" s="498" t="s">
        <v>23</v>
      </c>
      <c r="H30" s="601" t="s">
        <v>167</v>
      </c>
    </row>
    <row r="31" spans="1:8" s="648" customFormat="1" ht="12.75" x14ac:dyDescent="0.2">
      <c r="A31" s="498">
        <v>12</v>
      </c>
      <c r="B31" s="537" t="s">
        <v>29</v>
      </c>
      <c r="C31" s="615" t="s">
        <v>71</v>
      </c>
      <c r="D31" s="498" t="s">
        <v>27</v>
      </c>
      <c r="E31" s="498">
        <f>300-SUM(E20:E30)</f>
        <v>213</v>
      </c>
      <c r="F31" s="498">
        <f t="shared" si="1"/>
        <v>88</v>
      </c>
      <c r="G31" s="498" t="s">
        <v>23</v>
      </c>
      <c r="H31" s="601" t="s">
        <v>30</v>
      </c>
    </row>
    <row r="32" spans="1:8" ht="12.75" x14ac:dyDescent="0.2">
      <c r="B32" s="608"/>
      <c r="C32" s="608" t="s">
        <v>38</v>
      </c>
      <c r="E32" s="591">
        <f xml:space="preserve"> SUM(E20:E31)</f>
        <v>300</v>
      </c>
    </row>
    <row r="33" spans="1:8" ht="12.75" x14ac:dyDescent="0.2">
      <c r="B33" s="593" t="s">
        <v>675</v>
      </c>
      <c r="C33" s="625"/>
      <c r="D33" s="611"/>
      <c r="E33" s="611"/>
      <c r="F33" s="612"/>
      <c r="G33" s="612"/>
      <c r="H33" s="613"/>
    </row>
    <row r="34" spans="1:8" ht="12.75" x14ac:dyDescent="0.2">
      <c r="B34" s="614"/>
      <c r="C34" s="608"/>
    </row>
    <row r="35" spans="1:8" ht="26.25" thickBot="1" x14ac:dyDescent="0.25">
      <c r="A35" s="626" t="s">
        <v>12</v>
      </c>
      <c r="B35" s="627" t="s">
        <v>48</v>
      </c>
      <c r="C35" s="627" t="s">
        <v>49</v>
      </c>
      <c r="D35" s="628" t="s">
        <v>50</v>
      </c>
      <c r="E35" s="628" t="s">
        <v>51</v>
      </c>
      <c r="F35" s="628" t="s">
        <v>17</v>
      </c>
      <c r="G35" s="628" t="s">
        <v>18</v>
      </c>
      <c r="H35" s="597" t="s">
        <v>19</v>
      </c>
    </row>
    <row r="36" spans="1:8" ht="25.5" x14ac:dyDescent="0.2">
      <c r="A36" s="498">
        <v>1</v>
      </c>
      <c r="B36" s="615" t="s">
        <v>20</v>
      </c>
      <c r="C36" s="615" t="s">
        <v>96</v>
      </c>
      <c r="D36" s="498" t="s">
        <v>22</v>
      </c>
      <c r="E36" s="498">
        <v>4</v>
      </c>
      <c r="F36" s="498">
        <v>1</v>
      </c>
      <c r="G36" s="498" t="s">
        <v>23</v>
      </c>
      <c r="H36" s="600" t="s">
        <v>676</v>
      </c>
    </row>
    <row r="37" spans="1:8" ht="38.25" x14ac:dyDescent="0.2">
      <c r="A37" s="498">
        <v>2</v>
      </c>
      <c r="B37" s="615" t="s">
        <v>53</v>
      </c>
      <c r="C37" s="615" t="s">
        <v>44</v>
      </c>
      <c r="D37" s="498" t="s">
        <v>22</v>
      </c>
      <c r="E37" s="498">
        <v>7</v>
      </c>
      <c r="F37" s="498">
        <f>$E36+$F36</f>
        <v>5</v>
      </c>
      <c r="G37" s="498" t="s">
        <v>23</v>
      </c>
      <c r="H37" s="601" t="s">
        <v>39</v>
      </c>
    </row>
    <row r="38" spans="1:8" s="614" customFormat="1" ht="12.75" x14ac:dyDescent="0.2">
      <c r="A38" s="498">
        <v>3</v>
      </c>
      <c r="B38" s="582" t="s">
        <v>584</v>
      </c>
      <c r="C38" s="583" t="s">
        <v>714</v>
      </c>
      <c r="D38" s="616" t="s">
        <v>27</v>
      </c>
      <c r="E38" s="498">
        <v>12</v>
      </c>
      <c r="F38" s="498">
        <f>$E37+$F37</f>
        <v>12</v>
      </c>
      <c r="G38" s="616" t="s">
        <v>23</v>
      </c>
      <c r="H38" s="600"/>
    </row>
    <row r="39" spans="1:8" ht="12.75" x14ac:dyDescent="0.2">
      <c r="A39" s="498">
        <v>4</v>
      </c>
      <c r="B39" s="518" t="s">
        <v>677</v>
      </c>
      <c r="C39" s="497" t="s">
        <v>311</v>
      </c>
      <c r="D39" s="498" t="s">
        <v>22</v>
      </c>
      <c r="E39" s="498">
        <v>15</v>
      </c>
      <c r="F39" s="498">
        <f t="shared" ref="F39:F47" si="2">$E38+$F38</f>
        <v>24</v>
      </c>
      <c r="G39" s="498" t="s">
        <v>23</v>
      </c>
      <c r="H39" s="601"/>
    </row>
    <row r="40" spans="1:8" ht="12.75" x14ac:dyDescent="0.2">
      <c r="A40" s="498">
        <v>5</v>
      </c>
      <c r="B40" s="615" t="s">
        <v>172</v>
      </c>
      <c r="C40" s="497" t="s">
        <v>309</v>
      </c>
      <c r="D40" s="498" t="s">
        <v>22</v>
      </c>
      <c r="E40" s="498">
        <v>15</v>
      </c>
      <c r="F40" s="498">
        <f t="shared" si="2"/>
        <v>39</v>
      </c>
      <c r="G40" s="498" t="s">
        <v>23</v>
      </c>
      <c r="H40" s="601"/>
    </row>
    <row r="41" spans="1:8" ht="12.75" x14ac:dyDescent="0.2">
      <c r="A41" s="498">
        <v>6</v>
      </c>
      <c r="B41" s="650" t="s">
        <v>313</v>
      </c>
      <c r="C41" s="497" t="s">
        <v>46</v>
      </c>
      <c r="D41" s="651" t="s">
        <v>27</v>
      </c>
      <c r="E41" s="651">
        <v>1</v>
      </c>
      <c r="F41" s="498">
        <f t="shared" si="2"/>
        <v>54</v>
      </c>
      <c r="G41" s="652" t="s">
        <v>23</v>
      </c>
      <c r="H41" s="601" t="s">
        <v>167</v>
      </c>
    </row>
    <row r="42" spans="1:8" ht="12.75" x14ac:dyDescent="0.2">
      <c r="A42" s="498">
        <v>7</v>
      </c>
      <c r="B42" s="539" t="s">
        <v>678</v>
      </c>
      <c r="C42" s="497" t="s">
        <v>311</v>
      </c>
      <c r="D42" s="498" t="s">
        <v>22</v>
      </c>
      <c r="E42" s="498">
        <v>15</v>
      </c>
      <c r="F42" s="498">
        <f t="shared" si="2"/>
        <v>55</v>
      </c>
      <c r="G42" s="498" t="s">
        <v>23</v>
      </c>
      <c r="H42" s="653"/>
    </row>
    <row r="43" spans="1:8" ht="12.75" x14ac:dyDescent="0.2">
      <c r="A43" s="498">
        <v>8</v>
      </c>
      <c r="B43" s="539" t="s">
        <v>679</v>
      </c>
      <c r="C43" s="497" t="s">
        <v>311</v>
      </c>
      <c r="D43" s="498" t="s">
        <v>22</v>
      </c>
      <c r="E43" s="498">
        <v>15</v>
      </c>
      <c r="F43" s="498">
        <f t="shared" si="2"/>
        <v>70</v>
      </c>
      <c r="G43" s="498" t="s">
        <v>23</v>
      </c>
      <c r="H43" s="601"/>
    </row>
    <row r="44" spans="1:8" ht="12.75" x14ac:dyDescent="0.2">
      <c r="A44" s="498">
        <v>9</v>
      </c>
      <c r="B44" s="615" t="s">
        <v>98</v>
      </c>
      <c r="C44" s="497" t="s">
        <v>309</v>
      </c>
      <c r="D44" s="498" t="s">
        <v>22</v>
      </c>
      <c r="E44" s="498">
        <v>15</v>
      </c>
      <c r="F44" s="498">
        <f t="shared" si="2"/>
        <v>85</v>
      </c>
      <c r="G44" s="498" t="s">
        <v>23</v>
      </c>
      <c r="H44" s="601"/>
    </row>
    <row r="45" spans="1:8" ht="12.75" x14ac:dyDescent="0.2">
      <c r="A45" s="498">
        <v>10</v>
      </c>
      <c r="B45" s="508" t="s">
        <v>173</v>
      </c>
      <c r="C45" s="497" t="s">
        <v>46</v>
      </c>
      <c r="D45" s="498" t="s">
        <v>27</v>
      </c>
      <c r="E45" s="498">
        <v>1</v>
      </c>
      <c r="F45" s="498">
        <f t="shared" si="2"/>
        <v>100</v>
      </c>
      <c r="G45" s="498" t="s">
        <v>23</v>
      </c>
      <c r="H45" s="654" t="s">
        <v>167</v>
      </c>
    </row>
    <row r="46" spans="1:8" ht="12.75" x14ac:dyDescent="0.2">
      <c r="A46" s="498">
        <v>11</v>
      </c>
      <c r="B46" s="629" t="s">
        <v>99</v>
      </c>
      <c r="C46" s="497" t="s">
        <v>310</v>
      </c>
      <c r="D46" s="498" t="s">
        <v>22</v>
      </c>
      <c r="E46" s="498">
        <v>15</v>
      </c>
      <c r="F46" s="498">
        <f t="shared" si="2"/>
        <v>101</v>
      </c>
      <c r="G46" s="498" t="s">
        <v>23</v>
      </c>
      <c r="H46" s="601"/>
    </row>
    <row r="47" spans="1:8" ht="12.75" x14ac:dyDescent="0.2">
      <c r="A47" s="498">
        <v>12</v>
      </c>
      <c r="B47" s="537" t="s">
        <v>29</v>
      </c>
      <c r="C47" s="615" t="s">
        <v>71</v>
      </c>
      <c r="D47" s="498" t="s">
        <v>27</v>
      </c>
      <c r="E47" s="498">
        <f>300-SUM(E36:E46)</f>
        <v>185</v>
      </c>
      <c r="F47" s="498">
        <f t="shared" si="2"/>
        <v>116</v>
      </c>
      <c r="G47" s="498" t="s">
        <v>23</v>
      </c>
      <c r="H47" s="601" t="s">
        <v>30</v>
      </c>
    </row>
    <row r="48" spans="1:8" ht="12.75" x14ac:dyDescent="0.2">
      <c r="A48" s="648"/>
      <c r="B48" s="648"/>
      <c r="C48" s="608" t="s">
        <v>38</v>
      </c>
      <c r="D48" s="648"/>
      <c r="E48" s="648">
        <f>SUM(E36:E47)</f>
        <v>300</v>
      </c>
      <c r="F48" s="648"/>
      <c r="G48" s="648"/>
      <c r="H48" s="6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view="pageBreakPreview" zoomScale="90" zoomScaleNormal="70" zoomScaleSheetLayoutView="90" workbookViewId="0">
      <selection activeCell="J13" sqref="J13"/>
    </sheetView>
  </sheetViews>
  <sheetFormatPr baseColWidth="10" defaultRowHeight="18.2" customHeight="1" x14ac:dyDescent="0.2"/>
  <cols>
    <col min="1" max="1" width="8.85546875" style="4" customWidth="1"/>
    <col min="2" max="2" width="27.5703125" style="4" customWidth="1"/>
    <col min="3" max="3" width="85.7109375" style="5" customWidth="1"/>
    <col min="4" max="7" width="12.7109375" style="4" customWidth="1"/>
    <col min="8" max="8" width="18.85546875" style="7" bestFit="1" customWidth="1"/>
    <col min="9" max="16384" width="11.42578125" style="4"/>
  </cols>
  <sheetData>
    <row r="2" spans="1:8" ht="18.2" customHeight="1" x14ac:dyDescent="0.2">
      <c r="C2" s="223" t="s">
        <v>289</v>
      </c>
    </row>
    <row r="3" spans="1:8" ht="18.2" customHeight="1" x14ac:dyDescent="0.2">
      <c r="C3" s="4"/>
    </row>
    <row r="4" spans="1:8" ht="18" customHeight="1" x14ac:dyDescent="0.2">
      <c r="A4" s="65" t="s">
        <v>331</v>
      </c>
      <c r="E4" s="6"/>
    </row>
    <row r="5" spans="1:8" ht="15" customHeight="1" x14ac:dyDescent="0.2">
      <c r="E5" s="6"/>
    </row>
    <row r="6" spans="1:8" s="69" customFormat="1" ht="13.5" thickBot="1" x14ac:dyDescent="0.25">
      <c r="A6" s="66" t="s">
        <v>12</v>
      </c>
      <c r="B6" s="66" t="s">
        <v>13</v>
      </c>
      <c r="C6" s="67" t="s">
        <v>14</v>
      </c>
      <c r="D6" s="67" t="s">
        <v>15</v>
      </c>
      <c r="E6" s="67" t="s">
        <v>16</v>
      </c>
      <c r="F6" s="67" t="s">
        <v>17</v>
      </c>
      <c r="G6" s="67" t="s">
        <v>18</v>
      </c>
      <c r="H6" s="68" t="s">
        <v>19</v>
      </c>
    </row>
    <row r="7" spans="1:8" ht="15" customHeight="1" x14ac:dyDescent="0.2">
      <c r="A7" s="70">
        <v>1</v>
      </c>
      <c r="B7" s="71" t="s">
        <v>20</v>
      </c>
      <c r="C7" s="72" t="s">
        <v>21</v>
      </c>
      <c r="D7" s="70" t="s">
        <v>22</v>
      </c>
      <c r="E7" s="70">
        <v>4</v>
      </c>
      <c r="F7" s="70">
        <v>1</v>
      </c>
      <c r="G7" s="70" t="s">
        <v>23</v>
      </c>
      <c r="H7" s="73" t="s">
        <v>135</v>
      </c>
    </row>
    <row r="8" spans="1:8" ht="15" customHeight="1" x14ac:dyDescent="0.2">
      <c r="A8" s="70">
        <f>A7+1</f>
        <v>2</v>
      </c>
      <c r="B8" s="71" t="s">
        <v>24</v>
      </c>
      <c r="C8" s="72" t="s">
        <v>25</v>
      </c>
      <c r="D8" s="70" t="s">
        <v>22</v>
      </c>
      <c r="E8" s="70">
        <v>7</v>
      </c>
      <c r="F8" s="70">
        <f>E7+F7</f>
        <v>5</v>
      </c>
      <c r="G8" s="70" t="s">
        <v>23</v>
      </c>
      <c r="H8" s="73" t="s">
        <v>26</v>
      </c>
    </row>
    <row r="9" spans="1:8" ht="15" customHeight="1" x14ac:dyDescent="0.2">
      <c r="A9" s="70">
        <f t="shared" ref="A9:A14" si="0">A8+1</f>
        <v>3</v>
      </c>
      <c r="B9" s="74" t="s">
        <v>28</v>
      </c>
      <c r="C9" s="72" t="s">
        <v>249</v>
      </c>
      <c r="D9" s="70" t="s">
        <v>27</v>
      </c>
      <c r="E9" s="70">
        <v>9</v>
      </c>
      <c r="F9" s="70">
        <f t="shared" ref="F9:F14" si="1">E8+F8</f>
        <v>12</v>
      </c>
      <c r="G9" s="70" t="s">
        <v>23</v>
      </c>
      <c r="H9" s="75"/>
    </row>
    <row r="10" spans="1:8" ht="15" customHeight="1" x14ac:dyDescent="0.2">
      <c r="A10" s="70">
        <f t="shared" si="0"/>
        <v>4</v>
      </c>
      <c r="B10" s="74" t="s">
        <v>327</v>
      </c>
      <c r="C10" s="72" t="s">
        <v>250</v>
      </c>
      <c r="D10" s="70" t="s">
        <v>27</v>
      </c>
      <c r="E10" s="70">
        <v>4</v>
      </c>
      <c r="F10" s="70">
        <f t="shared" si="1"/>
        <v>21</v>
      </c>
      <c r="G10" s="70" t="s">
        <v>23</v>
      </c>
      <c r="H10" s="76" t="s">
        <v>136</v>
      </c>
    </row>
    <row r="11" spans="1:8" ht="15" customHeight="1" x14ac:dyDescent="0.2">
      <c r="A11" s="70">
        <f t="shared" si="0"/>
        <v>5</v>
      </c>
      <c r="B11" s="74" t="s">
        <v>218</v>
      </c>
      <c r="C11" s="72" t="s">
        <v>215</v>
      </c>
      <c r="D11" s="70" t="s">
        <v>27</v>
      </c>
      <c r="E11" s="70">
        <v>1</v>
      </c>
      <c r="F11" s="70">
        <f t="shared" si="1"/>
        <v>25</v>
      </c>
      <c r="G11" s="70" t="s">
        <v>23</v>
      </c>
      <c r="H11" s="73" t="s">
        <v>36</v>
      </c>
    </row>
    <row r="12" spans="1:8" ht="15" customHeight="1" x14ac:dyDescent="0.2">
      <c r="A12" s="70">
        <f t="shared" si="0"/>
        <v>6</v>
      </c>
      <c r="B12" s="74" t="s">
        <v>32</v>
      </c>
      <c r="C12" s="72" t="s">
        <v>216</v>
      </c>
      <c r="D12" s="70" t="s">
        <v>22</v>
      </c>
      <c r="E12" s="70">
        <v>8</v>
      </c>
      <c r="F12" s="70">
        <f t="shared" si="1"/>
        <v>26</v>
      </c>
      <c r="G12" s="70" t="s">
        <v>23</v>
      </c>
      <c r="H12" s="73" t="s">
        <v>33</v>
      </c>
    </row>
    <row r="13" spans="1:8" ht="15" customHeight="1" x14ac:dyDescent="0.2">
      <c r="A13" s="70">
        <f t="shared" si="0"/>
        <v>7</v>
      </c>
      <c r="B13" s="74" t="s">
        <v>34</v>
      </c>
      <c r="C13" s="72" t="s">
        <v>217</v>
      </c>
      <c r="D13" s="70" t="s">
        <v>22</v>
      </c>
      <c r="E13" s="70">
        <v>4</v>
      </c>
      <c r="F13" s="70">
        <f t="shared" si="1"/>
        <v>34</v>
      </c>
      <c r="G13" s="70" t="s">
        <v>23</v>
      </c>
      <c r="H13" s="73" t="s">
        <v>35</v>
      </c>
    </row>
    <row r="14" spans="1:8" s="80" customFormat="1" ht="13.5" customHeight="1" x14ac:dyDescent="0.2">
      <c r="A14" s="70">
        <f t="shared" si="0"/>
        <v>8</v>
      </c>
      <c r="B14" s="20" t="s">
        <v>37</v>
      </c>
      <c r="C14" s="152" t="s">
        <v>30</v>
      </c>
      <c r="D14" s="79" t="s">
        <v>27</v>
      </c>
      <c r="E14" s="79">
        <f>300 - SUM(E7:E13)</f>
        <v>263</v>
      </c>
      <c r="F14" s="70">
        <f t="shared" si="1"/>
        <v>38</v>
      </c>
      <c r="G14" s="70" t="s">
        <v>23</v>
      </c>
      <c r="H14" s="79" t="s">
        <v>30</v>
      </c>
    </row>
    <row r="15" spans="1:8" ht="15" customHeight="1" x14ac:dyDescent="0.2">
      <c r="A15" s="8"/>
      <c r="C15" s="81" t="s">
        <v>38</v>
      </c>
      <c r="D15" s="14"/>
      <c r="E15" s="70">
        <f>SUM(E7:E14)</f>
        <v>300</v>
      </c>
      <c r="F15" s="8"/>
      <c r="G15" s="8"/>
      <c r="H15" s="12"/>
    </row>
    <row r="16" spans="1:8" ht="15" customHeight="1" x14ac:dyDescent="0.2">
      <c r="A16" s="8"/>
      <c r="C16" s="10"/>
      <c r="D16" s="11"/>
      <c r="E16" s="8"/>
      <c r="F16" s="8"/>
      <c r="G16" s="8"/>
      <c r="H16" s="12"/>
    </row>
    <row r="17" spans="1:8" ht="15" customHeight="1" x14ac:dyDescent="0.2">
      <c r="A17" s="8"/>
      <c r="C17" s="10"/>
      <c r="D17" s="11"/>
      <c r="E17" s="8"/>
      <c r="F17" s="8"/>
      <c r="G17" s="8"/>
      <c r="H17" s="12"/>
    </row>
    <row r="18" spans="1:8" ht="15" customHeight="1" x14ac:dyDescent="0.2">
      <c r="C18" s="391"/>
      <c r="H18" s="11"/>
    </row>
    <row r="19" spans="1:8" ht="15" customHeight="1" x14ac:dyDescent="0.2">
      <c r="B19" s="9"/>
      <c r="C19" s="391"/>
      <c r="H19" s="11"/>
    </row>
    <row r="20" spans="1:8" s="183" customFormat="1" ht="18.2" customHeight="1" x14ac:dyDescent="0.2">
      <c r="G20" s="184"/>
    </row>
    <row r="21" spans="1:8" ht="15" customHeight="1" x14ac:dyDescent="0.2">
      <c r="B21" s="391"/>
      <c r="C21" s="15"/>
      <c r="H21" s="11"/>
    </row>
    <row r="22" spans="1:8" ht="15" customHeight="1" x14ac:dyDescent="0.2">
      <c r="B22" s="391"/>
      <c r="C22" s="391"/>
      <c r="H22" s="11"/>
    </row>
    <row r="23" spans="1:8" ht="15" customHeight="1" x14ac:dyDescent="0.2">
      <c r="A23" s="13"/>
      <c r="B23" s="391"/>
      <c r="C23" s="391"/>
      <c r="H23" s="11"/>
    </row>
    <row r="24" spans="1:8" ht="15" customHeight="1" x14ac:dyDescent="0.2">
      <c r="B24" s="391"/>
      <c r="C24" s="391"/>
      <c r="H24" s="11"/>
    </row>
    <row r="25" spans="1:8" ht="15" customHeight="1" x14ac:dyDescent="0.2">
      <c r="B25" s="16"/>
      <c r="C25" s="391"/>
      <c r="H25" s="11"/>
    </row>
    <row r="26" spans="1:8" ht="15" customHeight="1" x14ac:dyDescent="0.2">
      <c r="B26" s="16"/>
      <c r="C26" s="391"/>
      <c r="H26" s="11"/>
    </row>
    <row r="27" spans="1:8" ht="15" customHeight="1" x14ac:dyDescent="0.2">
      <c r="B27" s="391"/>
      <c r="C27" s="391"/>
      <c r="H27" s="11"/>
    </row>
    <row r="28" spans="1:8" ht="15" customHeight="1" x14ac:dyDescent="0.2">
      <c r="B28" s="392"/>
      <c r="C28" s="391"/>
      <c r="H28" s="11"/>
    </row>
    <row r="29" spans="1:8" ht="15" customHeight="1" x14ac:dyDescent="0.2"/>
    <row r="30" spans="1:8" ht="15" customHeight="1" x14ac:dyDescent="0.2"/>
    <row r="31" spans="1:8" ht="15" customHeight="1" x14ac:dyDescent="0.2"/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>
    <oddFooter>&amp;L&amp;"Arial,Gras"&amp;F&amp;R&amp;"Arial,Gras italique"Onglet :&amp;"Arial,Gras"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M34"/>
  <sheetViews>
    <sheetView zoomScaleNormal="100" workbookViewId="0"/>
  </sheetViews>
  <sheetFormatPr baseColWidth="10" defaultRowHeight="12.75" x14ac:dyDescent="0.2"/>
  <cols>
    <col min="1" max="16384" width="11.42578125" style="314"/>
  </cols>
  <sheetData>
    <row r="1" spans="1:13" ht="12" customHeight="1" x14ac:dyDescent="0.2"/>
    <row r="2" spans="1:13" s="281" customFormat="1" x14ac:dyDescent="0.2">
      <c r="B2" s="441"/>
      <c r="C2" s="442"/>
      <c r="D2" s="442"/>
      <c r="E2" s="443"/>
    </row>
    <row r="3" spans="1:13" s="281" customFormat="1" x14ac:dyDescent="0.2">
      <c r="A3" s="281" t="s">
        <v>483</v>
      </c>
      <c r="B3" s="441"/>
      <c r="C3" s="442"/>
      <c r="E3" s="443"/>
      <c r="I3" s="281" t="s">
        <v>360</v>
      </c>
    </row>
    <row r="4" spans="1:13" s="281" customFormat="1" x14ac:dyDescent="0.2">
      <c r="A4" s="281" t="s">
        <v>374</v>
      </c>
      <c r="B4" s="441"/>
      <c r="C4" s="442"/>
      <c r="E4" s="443"/>
      <c r="I4" s="281" t="s">
        <v>362</v>
      </c>
    </row>
    <row r="5" spans="1:13" s="281" customFormat="1" x14ac:dyDescent="0.2">
      <c r="B5" s="441"/>
      <c r="C5" s="442"/>
      <c r="E5" s="443"/>
      <c r="I5" s="516" t="s">
        <v>505</v>
      </c>
      <c r="J5" s="516"/>
      <c r="K5" s="516"/>
      <c r="L5" s="516"/>
      <c r="M5" s="516"/>
    </row>
    <row r="6" spans="1:13" s="281" customFormat="1" x14ac:dyDescent="0.2">
      <c r="A6" s="281" t="s">
        <v>375</v>
      </c>
      <c r="B6" s="441"/>
      <c r="C6" s="442"/>
      <c r="E6" s="443"/>
    </row>
    <row r="7" spans="1:13" s="281" customFormat="1" x14ac:dyDescent="0.2">
      <c r="A7" s="281" t="s">
        <v>407</v>
      </c>
      <c r="B7" s="444"/>
      <c r="C7" s="442"/>
      <c r="E7" s="443"/>
    </row>
    <row r="8" spans="1:13" s="281" customFormat="1" x14ac:dyDescent="0.2">
      <c r="A8" s="445" t="s">
        <v>408</v>
      </c>
      <c r="B8" s="441"/>
      <c r="C8" s="442"/>
      <c r="E8" s="443"/>
    </row>
    <row r="9" spans="1:13" s="281" customFormat="1" x14ac:dyDescent="0.2">
      <c r="A9" s="281" t="s">
        <v>378</v>
      </c>
      <c r="B9" s="441"/>
      <c r="C9" s="442"/>
      <c r="E9" s="443"/>
    </row>
    <row r="10" spans="1:13" s="281" customFormat="1" x14ac:dyDescent="0.2">
      <c r="A10" s="281" t="s">
        <v>379</v>
      </c>
      <c r="B10" s="441"/>
      <c r="C10" s="442"/>
      <c r="E10" s="443"/>
    </row>
    <row r="11" spans="1:13" s="281" customFormat="1" x14ac:dyDescent="0.2">
      <c r="A11" s="281" t="s">
        <v>380</v>
      </c>
      <c r="B11" s="441"/>
      <c r="C11" s="442"/>
      <c r="E11" s="443"/>
    </row>
    <row r="12" spans="1:13" s="281" customFormat="1" x14ac:dyDescent="0.2">
      <c r="A12" s="281" t="s">
        <v>381</v>
      </c>
      <c r="B12" s="441"/>
      <c r="D12" s="446"/>
      <c r="E12" s="447"/>
      <c r="F12" s="448"/>
      <c r="G12" s="448"/>
      <c r="H12" s="448"/>
      <c r="I12" s="448"/>
      <c r="J12" s="448"/>
      <c r="K12" s="448"/>
      <c r="L12" s="448"/>
    </row>
    <row r="15" spans="1:13" x14ac:dyDescent="0.2">
      <c r="A15" s="516" t="s">
        <v>715</v>
      </c>
      <c r="B15" s="518"/>
      <c r="C15" s="518"/>
      <c r="D15" s="518"/>
      <c r="E15" s="518"/>
      <c r="F15" s="518"/>
      <c r="G15" s="519"/>
    </row>
    <row r="16" spans="1:13" x14ac:dyDescent="0.2">
      <c r="A16" s="516" t="s">
        <v>374</v>
      </c>
      <c r="B16" s="518"/>
      <c r="C16" s="518"/>
      <c r="D16" s="518"/>
      <c r="E16" s="518"/>
      <c r="F16" s="518"/>
      <c r="G16" s="519"/>
    </row>
    <row r="17" spans="1:9" x14ac:dyDescent="0.2">
      <c r="A17" s="519"/>
      <c r="B17" s="518"/>
      <c r="C17" s="518"/>
      <c r="D17" s="518"/>
      <c r="E17" s="518"/>
      <c r="F17" s="518"/>
      <c r="G17" s="519"/>
    </row>
    <row r="18" spans="1:9" x14ac:dyDescent="0.2">
      <c r="A18" s="516" t="s">
        <v>375</v>
      </c>
      <c r="B18" s="520"/>
      <c r="C18" s="521"/>
      <c r="D18" s="518"/>
      <c r="E18" s="518"/>
      <c r="F18" s="518"/>
      <c r="G18" s="519"/>
      <c r="I18" s="281"/>
    </row>
    <row r="19" spans="1:9" x14ac:dyDescent="0.2">
      <c r="A19" s="516" t="s">
        <v>407</v>
      </c>
      <c r="B19" s="520"/>
      <c r="C19" s="521"/>
      <c r="D19" s="518"/>
      <c r="E19" s="518"/>
      <c r="F19" s="518"/>
      <c r="G19" s="519"/>
      <c r="I19" s="281"/>
    </row>
    <row r="20" spans="1:9" x14ac:dyDescent="0.2">
      <c r="A20" s="516" t="s">
        <v>506</v>
      </c>
      <c r="B20" s="520"/>
      <c r="C20" s="521" t="s">
        <v>365</v>
      </c>
      <c r="D20" s="518"/>
      <c r="E20" s="518"/>
      <c r="F20" s="518"/>
      <c r="G20" s="519"/>
      <c r="I20" s="281"/>
    </row>
    <row r="21" spans="1:9" x14ac:dyDescent="0.2">
      <c r="A21" s="516" t="s">
        <v>507</v>
      </c>
      <c r="B21" s="520"/>
      <c r="C21" s="521" t="s">
        <v>365</v>
      </c>
      <c r="D21" s="518"/>
      <c r="E21" s="518"/>
      <c r="F21" s="518"/>
      <c r="G21" s="519"/>
      <c r="I21" s="281"/>
    </row>
    <row r="22" spans="1:9" x14ac:dyDescent="0.2">
      <c r="A22" s="516" t="s">
        <v>508</v>
      </c>
      <c r="B22" s="520"/>
      <c r="C22" s="521" t="s">
        <v>365</v>
      </c>
      <c r="D22" s="518"/>
      <c r="E22" s="518"/>
      <c r="F22" s="518"/>
      <c r="G22" s="519"/>
      <c r="I22" s="281"/>
    </row>
    <row r="23" spans="1:9" x14ac:dyDescent="0.2">
      <c r="A23" s="516" t="s">
        <v>509</v>
      </c>
      <c r="B23" s="520"/>
      <c r="C23" s="517" t="s">
        <v>403</v>
      </c>
      <c r="D23" s="518"/>
      <c r="E23" s="518"/>
      <c r="F23" s="518"/>
      <c r="G23" s="519"/>
      <c r="I23" s="281"/>
    </row>
    <row r="24" spans="1:9" x14ac:dyDescent="0.2">
      <c r="A24" s="516" t="s">
        <v>510</v>
      </c>
      <c r="B24" s="520"/>
      <c r="C24" s="517" t="s">
        <v>403</v>
      </c>
      <c r="D24" s="518"/>
      <c r="E24" s="518"/>
      <c r="F24" s="518"/>
      <c r="G24" s="519"/>
      <c r="I24" s="281"/>
    </row>
    <row r="25" spans="1:9" x14ac:dyDescent="0.2">
      <c r="A25" s="516" t="s">
        <v>511</v>
      </c>
      <c r="B25" s="520"/>
      <c r="C25" s="517" t="s">
        <v>403</v>
      </c>
      <c r="D25" s="518"/>
      <c r="E25" s="518"/>
      <c r="F25" s="518"/>
      <c r="G25" s="519"/>
      <c r="I25" s="281"/>
    </row>
    <row r="27" spans="1:9" x14ac:dyDescent="0.2">
      <c r="A27" s="442"/>
      <c r="H27" s="449"/>
    </row>
    <row r="28" spans="1:9" x14ac:dyDescent="0.2">
      <c r="A28" s="442"/>
      <c r="H28" s="281"/>
    </row>
    <row r="29" spans="1:9" x14ac:dyDescent="0.2">
      <c r="A29" s="281"/>
      <c r="H29" s="281"/>
    </row>
    <row r="30" spans="1:9" x14ac:dyDescent="0.2">
      <c r="A30" s="281"/>
      <c r="H30" s="281"/>
    </row>
    <row r="31" spans="1:9" x14ac:dyDescent="0.2">
      <c r="A31" s="281"/>
      <c r="H31" s="281"/>
    </row>
    <row r="32" spans="1:9" x14ac:dyDescent="0.2">
      <c r="A32" s="281"/>
      <c r="H32" s="281"/>
    </row>
    <row r="33" spans="1:8" x14ac:dyDescent="0.2">
      <c r="A33" s="281"/>
      <c r="H33" s="281"/>
    </row>
    <row r="34" spans="1:8" x14ac:dyDescent="0.2">
      <c r="H34" s="281"/>
    </row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W20"/>
  <sheetViews>
    <sheetView zoomScale="90" zoomScaleNormal="90" workbookViewId="0">
      <selection activeCell="E34" sqref="E34:E35"/>
    </sheetView>
  </sheetViews>
  <sheetFormatPr baseColWidth="10" defaultRowHeight="12.75" x14ac:dyDescent="0.2"/>
  <cols>
    <col min="1" max="1" width="9.5703125" style="314" customWidth="1"/>
    <col min="2" max="2" width="32.7109375" style="314" customWidth="1"/>
    <col min="3" max="3" width="70.5703125" style="314" customWidth="1"/>
    <col min="4" max="6" width="12.7109375" style="314" customWidth="1"/>
    <col min="7" max="7" width="14" style="314" customWidth="1"/>
    <col min="8" max="8" width="16.42578125" style="314" bestFit="1" customWidth="1"/>
    <col min="9" max="9" width="11.42578125" style="314"/>
    <col min="10" max="10" width="14.5703125" style="314" bestFit="1" customWidth="1"/>
    <col min="11" max="13" width="11.42578125" style="314"/>
    <col min="14" max="14" width="12.5703125" style="314" bestFit="1" customWidth="1"/>
    <col min="15" max="15" width="11.42578125" style="314"/>
    <col min="16" max="16" width="24.140625" style="314" customWidth="1"/>
    <col min="17" max="17" width="11.42578125" style="314"/>
    <col min="18" max="18" width="12.140625" style="314" bestFit="1" customWidth="1"/>
    <col min="19" max="19" width="16.28515625" style="314" bestFit="1" customWidth="1"/>
    <col min="20" max="20" width="16.28515625" style="314" customWidth="1"/>
    <col min="21" max="21" width="18.42578125" style="314" bestFit="1" customWidth="1"/>
    <col min="22" max="22" width="16.85546875" style="314" bestFit="1" customWidth="1"/>
    <col min="23" max="16384" width="11.42578125" style="314"/>
  </cols>
  <sheetData>
    <row r="2" spans="1:23" ht="15" x14ac:dyDescent="0.2">
      <c r="C2" s="315" t="s">
        <v>409</v>
      </c>
    </row>
    <row r="4" spans="1:23" s="317" customFormat="1" ht="13.5" customHeight="1" x14ac:dyDescent="0.2">
      <c r="A4" s="316" t="s">
        <v>410</v>
      </c>
      <c r="D4" s="318"/>
      <c r="E4" s="318"/>
      <c r="F4" s="318"/>
      <c r="G4" s="318"/>
    </row>
    <row r="5" spans="1:23" s="317" customFormat="1" ht="13.5" customHeight="1" x14ac:dyDescent="0.2">
      <c r="D5" s="318"/>
      <c r="E5" s="318"/>
      <c r="F5" s="318"/>
      <c r="G5" s="318"/>
    </row>
    <row r="6" spans="1:23" s="318" customFormat="1" ht="13.5" thickBot="1" x14ac:dyDescent="0.25">
      <c r="A6" s="319" t="s">
        <v>12</v>
      </c>
      <c r="B6" s="320" t="s">
        <v>48</v>
      </c>
      <c r="C6" s="320" t="s">
        <v>49</v>
      </c>
      <c r="D6" s="320" t="s">
        <v>50</v>
      </c>
      <c r="E6" s="320" t="s">
        <v>51</v>
      </c>
      <c r="F6" s="320" t="s">
        <v>17</v>
      </c>
      <c r="G6" s="320" t="s">
        <v>18</v>
      </c>
      <c r="H6" s="321" t="s">
        <v>19</v>
      </c>
    </row>
    <row r="7" spans="1:23" s="317" customFormat="1" ht="13.5" customHeight="1" x14ac:dyDescent="0.2">
      <c r="A7" s="310">
        <v>1</v>
      </c>
      <c r="B7" s="322" t="s">
        <v>20</v>
      </c>
      <c r="C7" s="322" t="s">
        <v>52</v>
      </c>
      <c r="D7" s="310" t="s">
        <v>22</v>
      </c>
      <c r="E7" s="310">
        <v>4</v>
      </c>
      <c r="F7" s="310">
        <v>1</v>
      </c>
      <c r="G7" s="310" t="s">
        <v>23</v>
      </c>
      <c r="H7" s="492" t="s">
        <v>493</v>
      </c>
    </row>
    <row r="8" spans="1:23" s="317" customFormat="1" ht="13.5" customHeight="1" x14ac:dyDescent="0.2">
      <c r="A8" s="310">
        <f>A7+1</f>
        <v>2</v>
      </c>
      <c r="B8" s="322" t="s">
        <v>53</v>
      </c>
      <c r="C8" s="322" t="s">
        <v>44</v>
      </c>
      <c r="D8" s="310" t="s">
        <v>22</v>
      </c>
      <c r="E8" s="310">
        <v>7</v>
      </c>
      <c r="F8" s="310">
        <f>E7+F7</f>
        <v>5</v>
      </c>
      <c r="G8" s="310" t="s">
        <v>23</v>
      </c>
      <c r="H8" s="323" t="s">
        <v>39</v>
      </c>
    </row>
    <row r="9" spans="1:23" s="317" customFormat="1" ht="13.5" customHeight="1" x14ac:dyDescent="0.2">
      <c r="A9" s="310">
        <f t="shared" ref="A9:A13" si="0">A8+1</f>
        <v>3</v>
      </c>
      <c r="B9" s="322" t="s">
        <v>54</v>
      </c>
      <c r="C9" s="324" t="s">
        <v>474</v>
      </c>
      <c r="D9" s="310" t="s">
        <v>27</v>
      </c>
      <c r="E9" s="310">
        <v>12</v>
      </c>
      <c r="F9" s="310">
        <f t="shared" ref="F9:F16" si="1">E8+F8</f>
        <v>12</v>
      </c>
      <c r="G9" s="310" t="s">
        <v>23</v>
      </c>
      <c r="H9" s="323"/>
    </row>
    <row r="10" spans="1:23" s="317" customFormat="1" ht="13.5" customHeight="1" x14ac:dyDescent="0.2">
      <c r="A10" s="310">
        <f t="shared" si="0"/>
        <v>4</v>
      </c>
      <c r="B10" s="322" t="s">
        <v>56</v>
      </c>
      <c r="C10" s="322" t="s">
        <v>411</v>
      </c>
      <c r="D10" s="310" t="s">
        <v>27</v>
      </c>
      <c r="E10" s="310">
        <v>12</v>
      </c>
      <c r="F10" s="310">
        <f t="shared" si="1"/>
        <v>24</v>
      </c>
      <c r="G10" s="310" t="s">
        <v>23</v>
      </c>
      <c r="H10" s="323"/>
      <c r="J10" s="325"/>
    </row>
    <row r="11" spans="1:23" s="317" customFormat="1" x14ac:dyDescent="0.2">
      <c r="A11" s="310">
        <f t="shared" si="0"/>
        <v>5</v>
      </c>
      <c r="B11" s="322" t="s">
        <v>57</v>
      </c>
      <c r="C11" s="322" t="s">
        <v>412</v>
      </c>
      <c r="D11" s="310" t="s">
        <v>27</v>
      </c>
      <c r="E11" s="310">
        <v>12</v>
      </c>
      <c r="F11" s="310">
        <f t="shared" si="1"/>
        <v>36</v>
      </c>
      <c r="G11" s="310" t="s">
        <v>23</v>
      </c>
      <c r="H11" s="323"/>
    </row>
    <row r="12" spans="1:23" s="327" customFormat="1" x14ac:dyDescent="0.2">
      <c r="A12" s="310">
        <f t="shared" si="0"/>
        <v>6</v>
      </c>
      <c r="B12" s="306" t="s">
        <v>416</v>
      </c>
      <c r="C12" s="326" t="s">
        <v>275</v>
      </c>
      <c r="D12" s="305" t="s">
        <v>22</v>
      </c>
      <c r="E12" s="305">
        <v>15</v>
      </c>
      <c r="F12" s="305">
        <f t="shared" si="1"/>
        <v>48</v>
      </c>
      <c r="G12" s="305" t="s">
        <v>23</v>
      </c>
      <c r="H12" s="311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23" s="327" customFormat="1" x14ac:dyDescent="0.2">
      <c r="A13" s="310">
        <f t="shared" si="0"/>
        <v>7</v>
      </c>
      <c r="B13" s="306" t="s">
        <v>417</v>
      </c>
      <c r="C13" s="326" t="s">
        <v>275</v>
      </c>
      <c r="D13" s="305" t="s">
        <v>22</v>
      </c>
      <c r="E13" s="305">
        <v>15</v>
      </c>
      <c r="F13" s="310">
        <f t="shared" si="1"/>
        <v>63</v>
      </c>
      <c r="G13" s="305" t="s">
        <v>23</v>
      </c>
      <c r="H13" s="311"/>
      <c r="S13" s="329"/>
      <c r="T13" s="329"/>
      <c r="U13" s="330"/>
      <c r="V13" s="330"/>
    </row>
    <row r="14" spans="1:23" s="327" customFormat="1" x14ac:dyDescent="0.2">
      <c r="A14" s="485">
        <v>8</v>
      </c>
      <c r="B14" s="486" t="s">
        <v>489</v>
      </c>
      <c r="C14" s="487" t="s">
        <v>490</v>
      </c>
      <c r="D14" s="488" t="s">
        <v>27</v>
      </c>
      <c r="E14" s="488">
        <v>1</v>
      </c>
      <c r="F14" s="485">
        <f t="shared" si="1"/>
        <v>78</v>
      </c>
      <c r="G14" s="488" t="s">
        <v>66</v>
      </c>
      <c r="H14" s="489" t="s">
        <v>492</v>
      </c>
      <c r="S14" s="329"/>
      <c r="T14" s="329"/>
      <c r="U14" s="330"/>
      <c r="V14" s="330"/>
    </row>
    <row r="15" spans="1:23" s="327" customFormat="1" x14ac:dyDescent="0.2">
      <c r="A15" s="485">
        <v>9</v>
      </c>
      <c r="B15" s="486" t="s">
        <v>491</v>
      </c>
      <c r="C15" s="487" t="s">
        <v>275</v>
      </c>
      <c r="D15" s="488" t="s">
        <v>22</v>
      </c>
      <c r="E15" s="488">
        <v>15</v>
      </c>
      <c r="F15" s="485">
        <f t="shared" si="1"/>
        <v>79</v>
      </c>
      <c r="G15" s="488" t="s">
        <v>66</v>
      </c>
      <c r="H15" s="490"/>
      <c r="S15" s="329"/>
      <c r="T15" s="329"/>
      <c r="U15" s="330"/>
      <c r="V15" s="330"/>
    </row>
    <row r="16" spans="1:23" s="317" customFormat="1" ht="13.5" customHeight="1" x14ac:dyDescent="0.2">
      <c r="A16" s="485">
        <v>9</v>
      </c>
      <c r="B16" s="491" t="s">
        <v>43</v>
      </c>
      <c r="C16" s="491" t="s">
        <v>71</v>
      </c>
      <c r="D16" s="485" t="s">
        <v>27</v>
      </c>
      <c r="E16" s="485">
        <f>E17-SUM(E7:E15)</f>
        <v>207</v>
      </c>
      <c r="F16" s="485">
        <f t="shared" si="1"/>
        <v>94</v>
      </c>
      <c r="G16" s="485" t="s">
        <v>22</v>
      </c>
      <c r="H16" s="485" t="s">
        <v>30</v>
      </c>
    </row>
    <row r="17" spans="2:8" s="317" customFormat="1" ht="13.5" customHeight="1" x14ac:dyDescent="0.2">
      <c r="D17" s="331" t="s">
        <v>38</v>
      </c>
      <c r="E17" s="318">
        <v>300</v>
      </c>
      <c r="F17" s="318"/>
      <c r="G17" s="318"/>
      <c r="H17" s="332"/>
    </row>
    <row r="18" spans="2:8" ht="21.75" customHeight="1" x14ac:dyDescent="0.2"/>
    <row r="19" spans="2:8" x14ac:dyDescent="0.2">
      <c r="E19" s="333"/>
    </row>
    <row r="20" spans="2:8" x14ac:dyDescent="0.2">
      <c r="B20" s="334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H68"/>
  <sheetViews>
    <sheetView zoomScale="80" zoomScaleNormal="80" workbookViewId="0">
      <selection activeCell="C30" sqref="C30"/>
    </sheetView>
  </sheetViews>
  <sheetFormatPr baseColWidth="10" defaultRowHeight="18.2" customHeight="1" x14ac:dyDescent="0.2"/>
  <cols>
    <col min="1" max="1" width="8.140625" style="317" customWidth="1"/>
    <col min="2" max="2" width="35.7109375" style="317" customWidth="1"/>
    <col min="3" max="3" width="70.7109375" style="317" customWidth="1"/>
    <col min="4" max="7" width="12.7109375" style="318" customWidth="1"/>
    <col min="8" max="8" width="19.5703125" style="317" customWidth="1"/>
    <col min="9" max="16384" width="11.42578125" style="317"/>
  </cols>
  <sheetData>
    <row r="1" spans="1:8" s="327" customFormat="1" ht="18" customHeight="1" x14ac:dyDescent="0.2">
      <c r="D1" s="450"/>
      <c r="E1" s="451"/>
      <c r="F1" s="451"/>
      <c r="G1" s="451"/>
      <c r="H1" s="332"/>
    </row>
    <row r="2" spans="1:8" s="327" customFormat="1" ht="18" customHeight="1" x14ac:dyDescent="0.2">
      <c r="B2" s="315" t="s">
        <v>295</v>
      </c>
      <c r="D2" s="450"/>
      <c r="E2" s="451"/>
      <c r="F2" s="451"/>
      <c r="G2" s="451"/>
      <c r="H2" s="332"/>
    </row>
    <row r="3" spans="1:8" s="327" customFormat="1" ht="18" customHeight="1" x14ac:dyDescent="0.2">
      <c r="D3" s="450"/>
      <c r="E3" s="451"/>
      <c r="F3" s="451"/>
      <c r="G3" s="451"/>
      <c r="H3" s="332"/>
    </row>
    <row r="4" spans="1:8" ht="15" customHeight="1" x14ac:dyDescent="0.2">
      <c r="A4" s="316" t="s">
        <v>333</v>
      </c>
      <c r="H4" s="452"/>
    </row>
    <row r="5" spans="1:8" ht="15" customHeight="1" x14ac:dyDescent="0.2"/>
    <row r="6" spans="1:8" s="318" customFormat="1" ht="27" customHeight="1" thickBot="1" x14ac:dyDescent="0.25">
      <c r="A6" s="319" t="s">
        <v>12</v>
      </c>
      <c r="B6" s="320" t="s">
        <v>48</v>
      </c>
      <c r="C6" s="320" t="s">
        <v>49</v>
      </c>
      <c r="D6" s="320" t="s">
        <v>50</v>
      </c>
      <c r="E6" s="320" t="s">
        <v>51</v>
      </c>
      <c r="F6" s="320" t="s">
        <v>17</v>
      </c>
      <c r="G6" s="320" t="s">
        <v>18</v>
      </c>
      <c r="H6" s="321" t="s">
        <v>19</v>
      </c>
    </row>
    <row r="7" spans="1:8" ht="15" customHeight="1" x14ac:dyDescent="0.2">
      <c r="A7" s="310">
        <v>1</v>
      </c>
      <c r="B7" s="322" t="s">
        <v>20</v>
      </c>
      <c r="C7" s="322" t="s">
        <v>220</v>
      </c>
      <c r="D7" s="300" t="s">
        <v>22</v>
      </c>
      <c r="E7" s="300">
        <v>4</v>
      </c>
      <c r="F7" s="300">
        <v>1</v>
      </c>
      <c r="G7" s="300" t="s">
        <v>23</v>
      </c>
      <c r="H7" s="323" t="s">
        <v>143</v>
      </c>
    </row>
    <row r="8" spans="1:8" ht="15" customHeight="1" x14ac:dyDescent="0.2">
      <c r="A8" s="310">
        <f>A7+1</f>
        <v>2</v>
      </c>
      <c r="B8" s="322" t="s">
        <v>53</v>
      </c>
      <c r="C8" s="322" t="s">
        <v>41</v>
      </c>
      <c r="D8" s="300" t="s">
        <v>22</v>
      </c>
      <c r="E8" s="300">
        <v>7</v>
      </c>
      <c r="F8" s="300">
        <f>E7+F7</f>
        <v>5</v>
      </c>
      <c r="G8" s="300" t="s">
        <v>23</v>
      </c>
      <c r="H8" s="323" t="s">
        <v>39</v>
      </c>
    </row>
    <row r="9" spans="1:8" s="369" customFormat="1" ht="15" customHeight="1" x14ac:dyDescent="0.2">
      <c r="A9" s="453">
        <f t="shared" ref="A9:A17" si="0">A8+1</f>
        <v>3</v>
      </c>
      <c r="B9" s="350" t="s">
        <v>476</v>
      </c>
      <c r="C9" s="324" t="s">
        <v>474</v>
      </c>
      <c r="D9" s="454" t="s">
        <v>27</v>
      </c>
      <c r="E9" s="300">
        <v>12</v>
      </c>
      <c r="F9" s="300">
        <f t="shared" ref="F9:F17" si="1">E8+F8</f>
        <v>12</v>
      </c>
      <c r="G9" s="300" t="s">
        <v>23</v>
      </c>
      <c r="H9" s="323"/>
    </row>
    <row r="10" spans="1:8" s="327" customFormat="1" ht="15" customHeight="1" x14ac:dyDescent="0.2">
      <c r="A10" s="305">
        <f t="shared" si="0"/>
        <v>4</v>
      </c>
      <c r="B10" s="306" t="s">
        <v>72</v>
      </c>
      <c r="C10" s="307" t="s">
        <v>461</v>
      </c>
      <c r="D10" s="307" t="s">
        <v>22</v>
      </c>
      <c r="E10" s="307">
        <v>6</v>
      </c>
      <c r="F10" s="307">
        <f t="shared" si="1"/>
        <v>24</v>
      </c>
      <c r="G10" s="307" t="s">
        <v>23</v>
      </c>
      <c r="H10" s="308" t="s">
        <v>462</v>
      </c>
    </row>
    <row r="11" spans="1:8" ht="12.75" x14ac:dyDescent="0.2">
      <c r="A11" s="310">
        <f t="shared" si="0"/>
        <v>5</v>
      </c>
      <c r="B11" s="455" t="s">
        <v>64</v>
      </c>
      <c r="C11" s="455" t="s">
        <v>73</v>
      </c>
      <c r="D11" s="456" t="s">
        <v>22</v>
      </c>
      <c r="E11" s="457">
        <v>15</v>
      </c>
      <c r="F11" s="300">
        <f t="shared" si="1"/>
        <v>30</v>
      </c>
      <c r="G11" s="456" t="s">
        <v>23</v>
      </c>
      <c r="H11" s="458"/>
    </row>
    <row r="12" spans="1:8" ht="15" customHeight="1" x14ac:dyDescent="0.2">
      <c r="A12" s="310">
        <f t="shared" si="0"/>
        <v>6</v>
      </c>
      <c r="B12" s="322" t="s">
        <v>45</v>
      </c>
      <c r="C12" s="322" t="s">
        <v>65</v>
      </c>
      <c r="D12" s="310" t="s">
        <v>27</v>
      </c>
      <c r="E12" s="310">
        <v>1</v>
      </c>
      <c r="F12" s="300">
        <f t="shared" si="1"/>
        <v>45</v>
      </c>
      <c r="G12" s="456" t="s">
        <v>23</v>
      </c>
      <c r="H12" s="459" t="s">
        <v>47</v>
      </c>
    </row>
    <row r="13" spans="1:8" ht="15" customHeight="1" x14ac:dyDescent="0.2">
      <c r="A13" s="310">
        <f t="shared" si="0"/>
        <v>7</v>
      </c>
      <c r="B13" s="322" t="s">
        <v>74</v>
      </c>
      <c r="C13" s="322" t="s">
        <v>459</v>
      </c>
      <c r="D13" s="300" t="s">
        <v>27</v>
      </c>
      <c r="E13" s="300">
        <v>3</v>
      </c>
      <c r="F13" s="300">
        <f t="shared" si="1"/>
        <v>46</v>
      </c>
      <c r="G13" s="456" t="s">
        <v>196</v>
      </c>
      <c r="H13" s="323" t="s">
        <v>455</v>
      </c>
    </row>
    <row r="14" spans="1:8" ht="15" customHeight="1" x14ac:dyDescent="0.2">
      <c r="A14" s="310">
        <f t="shared" si="0"/>
        <v>8</v>
      </c>
      <c r="B14" s="322" t="s">
        <v>76</v>
      </c>
      <c r="C14" s="460" t="s">
        <v>460</v>
      </c>
      <c r="D14" s="300" t="s">
        <v>27</v>
      </c>
      <c r="E14" s="300">
        <v>2</v>
      </c>
      <c r="F14" s="300">
        <f t="shared" si="1"/>
        <v>49</v>
      </c>
      <c r="G14" s="456" t="s">
        <v>196</v>
      </c>
      <c r="H14" s="323" t="s">
        <v>455</v>
      </c>
    </row>
    <row r="15" spans="1:8" ht="15" customHeight="1" x14ac:dyDescent="0.2">
      <c r="A15" s="310">
        <f t="shared" si="0"/>
        <v>9</v>
      </c>
      <c r="B15" s="322" t="s">
        <v>77</v>
      </c>
      <c r="C15" s="300" t="s">
        <v>337</v>
      </c>
      <c r="D15" s="300" t="s">
        <v>27</v>
      </c>
      <c r="E15" s="300">
        <v>1</v>
      </c>
      <c r="F15" s="300">
        <f t="shared" si="1"/>
        <v>51</v>
      </c>
      <c r="G15" s="456" t="s">
        <v>196</v>
      </c>
      <c r="H15" s="323" t="s">
        <v>338</v>
      </c>
    </row>
    <row r="16" spans="1:8" ht="15" customHeight="1" x14ac:dyDescent="0.2">
      <c r="A16" s="310">
        <f t="shared" si="0"/>
        <v>10</v>
      </c>
      <c r="B16" s="322" t="s">
        <v>141</v>
      </c>
      <c r="C16" s="300" t="s">
        <v>339</v>
      </c>
      <c r="D16" s="300" t="s">
        <v>27</v>
      </c>
      <c r="E16" s="300">
        <v>1</v>
      </c>
      <c r="F16" s="300">
        <f t="shared" si="1"/>
        <v>52</v>
      </c>
      <c r="G16" s="456" t="s">
        <v>196</v>
      </c>
      <c r="H16" s="323" t="s">
        <v>340</v>
      </c>
    </row>
    <row r="17" spans="1:8" ht="15" customHeight="1" x14ac:dyDescent="0.2">
      <c r="A17" s="310">
        <f t="shared" si="0"/>
        <v>11</v>
      </c>
      <c r="B17" s="359" t="s">
        <v>29</v>
      </c>
      <c r="C17" s="322" t="s">
        <v>71</v>
      </c>
      <c r="D17" s="300" t="s">
        <v>27</v>
      </c>
      <c r="E17" s="300">
        <f>E18-SUM(E7:E16)</f>
        <v>248</v>
      </c>
      <c r="F17" s="300">
        <f t="shared" si="1"/>
        <v>53</v>
      </c>
      <c r="G17" s="300" t="s">
        <v>23</v>
      </c>
      <c r="H17" s="310" t="s">
        <v>30</v>
      </c>
    </row>
    <row r="18" spans="1:8" ht="18" customHeight="1" x14ac:dyDescent="0.2">
      <c r="A18" s="461"/>
      <c r="D18" s="331" t="s">
        <v>38</v>
      </c>
      <c r="E18" s="318">
        <v>300</v>
      </c>
      <c r="H18" s="462"/>
    </row>
    <row r="19" spans="1:8" ht="15" customHeight="1" x14ac:dyDescent="0.2">
      <c r="A19" s="463"/>
      <c r="B19" s="463"/>
      <c r="C19" s="463"/>
      <c r="H19" s="332"/>
    </row>
    <row r="20" spans="1:8" ht="15" customHeight="1" x14ac:dyDescent="0.2">
      <c r="A20" s="313" t="s">
        <v>239</v>
      </c>
      <c r="B20" s="464"/>
      <c r="C20" s="465"/>
      <c r="H20" s="332"/>
    </row>
    <row r="21" spans="1:8" s="369" customFormat="1" ht="15" customHeight="1" x14ac:dyDescent="0.2">
      <c r="A21" s="365"/>
      <c r="B21" s="316"/>
      <c r="C21" s="366"/>
      <c r="D21" s="367"/>
      <c r="E21" s="367"/>
      <c r="F21" s="367"/>
      <c r="G21" s="367"/>
      <c r="H21" s="368"/>
    </row>
    <row r="22" spans="1:8" ht="15" customHeight="1" x14ac:dyDescent="0.2">
      <c r="A22" s="313"/>
      <c r="B22" s="464"/>
      <c r="C22" s="465"/>
      <c r="H22" s="332"/>
    </row>
    <row r="23" spans="1:8" ht="15" customHeight="1" x14ac:dyDescent="0.2">
      <c r="A23" s="313"/>
      <c r="B23" s="464"/>
      <c r="C23" s="465"/>
      <c r="H23" s="332"/>
    </row>
    <row r="24" spans="1:8" ht="15" customHeight="1" x14ac:dyDescent="0.2">
      <c r="A24" s="466"/>
      <c r="B24" s="466"/>
      <c r="C24" s="466"/>
      <c r="H24" s="313"/>
    </row>
    <row r="25" spans="1:8" s="129" customFormat="1" ht="15" customHeight="1" x14ac:dyDescent="0.2">
      <c r="A25" s="337" t="s">
        <v>341</v>
      </c>
      <c r="D25" s="335"/>
      <c r="E25" s="335"/>
      <c r="F25" s="335"/>
      <c r="G25" s="335"/>
      <c r="H25" s="336"/>
    </row>
    <row r="26" spans="1:8" s="129" customFormat="1" ht="14.25" customHeight="1" x14ac:dyDescent="0.2">
      <c r="D26" s="335"/>
      <c r="E26" s="335"/>
      <c r="F26" s="335"/>
      <c r="G26" s="335"/>
      <c r="H26" s="336"/>
    </row>
    <row r="27" spans="1:8" s="129" customFormat="1" ht="25.5" customHeight="1" thickBot="1" x14ac:dyDescent="0.25">
      <c r="A27" s="343" t="s">
        <v>12</v>
      </c>
      <c r="B27" s="344" t="s">
        <v>48</v>
      </c>
      <c r="C27" s="344" t="s">
        <v>49</v>
      </c>
      <c r="D27" s="344" t="s">
        <v>50</v>
      </c>
      <c r="E27" s="344" t="s">
        <v>51</v>
      </c>
      <c r="F27" s="344" t="s">
        <v>17</v>
      </c>
      <c r="G27" s="344" t="s">
        <v>18</v>
      </c>
      <c r="H27" s="345" t="s">
        <v>19</v>
      </c>
    </row>
    <row r="28" spans="1:8" s="129" customFormat="1" ht="15" customHeight="1" x14ac:dyDescent="0.2">
      <c r="A28" s="346">
        <v>1</v>
      </c>
      <c r="B28" s="347" t="s">
        <v>20</v>
      </c>
      <c r="C28" s="347" t="s">
        <v>79</v>
      </c>
      <c r="D28" s="348" t="s">
        <v>22</v>
      </c>
      <c r="E28" s="348">
        <v>4</v>
      </c>
      <c r="F28" s="348">
        <v>1</v>
      </c>
      <c r="G28" s="348" t="s">
        <v>23</v>
      </c>
      <c r="H28" s="349" t="s">
        <v>201</v>
      </c>
    </row>
    <row r="29" spans="1:8" s="129" customFormat="1" ht="15" customHeight="1" x14ac:dyDescent="0.2">
      <c r="A29" s="346">
        <f>A28+1</f>
        <v>2</v>
      </c>
      <c r="B29" s="347" t="s">
        <v>53</v>
      </c>
      <c r="C29" s="347" t="s">
        <v>41</v>
      </c>
      <c r="D29" s="348" t="s">
        <v>22</v>
      </c>
      <c r="E29" s="348">
        <v>7</v>
      </c>
      <c r="F29" s="348">
        <f t="shared" ref="F29:F38" si="2">E28+F28</f>
        <v>5</v>
      </c>
      <c r="G29" s="348" t="s">
        <v>23</v>
      </c>
      <c r="H29" s="349" t="s">
        <v>39</v>
      </c>
    </row>
    <row r="30" spans="1:8" s="352" customFormat="1" ht="15" customHeight="1" x14ac:dyDescent="0.2">
      <c r="A30" s="360">
        <f t="shared" ref="A30:A38" si="3">A29+1</f>
        <v>3</v>
      </c>
      <c r="B30" s="350" t="s">
        <v>476</v>
      </c>
      <c r="C30" s="324" t="s">
        <v>474</v>
      </c>
      <c r="D30" s="351" t="s">
        <v>27</v>
      </c>
      <c r="E30" s="348">
        <v>12</v>
      </c>
      <c r="F30" s="348">
        <f t="shared" si="2"/>
        <v>12</v>
      </c>
      <c r="G30" s="348" t="s">
        <v>23</v>
      </c>
      <c r="H30" s="349"/>
    </row>
    <row r="31" spans="1:8" s="358" customFormat="1" ht="15" customHeight="1" x14ac:dyDescent="0.2">
      <c r="A31" s="355">
        <f t="shared" si="3"/>
        <v>4</v>
      </c>
      <c r="B31" s="356" t="s">
        <v>80</v>
      </c>
      <c r="C31" s="307" t="s">
        <v>463</v>
      </c>
      <c r="D31" s="312" t="s">
        <v>22</v>
      </c>
      <c r="E31" s="312">
        <v>6</v>
      </c>
      <c r="F31" s="312">
        <f t="shared" si="2"/>
        <v>24</v>
      </c>
      <c r="G31" s="312" t="s">
        <v>23</v>
      </c>
      <c r="H31" s="308" t="s">
        <v>464</v>
      </c>
    </row>
    <row r="32" spans="1:8" s="129" customFormat="1" ht="12.75" x14ac:dyDescent="0.2">
      <c r="A32" s="346">
        <f t="shared" si="3"/>
        <v>5</v>
      </c>
      <c r="B32" s="467" t="s">
        <v>64</v>
      </c>
      <c r="C32" s="467" t="s">
        <v>73</v>
      </c>
      <c r="D32" s="468" t="s">
        <v>22</v>
      </c>
      <c r="E32" s="469">
        <v>15</v>
      </c>
      <c r="F32" s="348">
        <f t="shared" si="2"/>
        <v>30</v>
      </c>
      <c r="G32" s="468" t="s">
        <v>23</v>
      </c>
      <c r="H32" s="354"/>
    </row>
    <row r="33" spans="1:8" s="129" customFormat="1" ht="15" customHeight="1" x14ac:dyDescent="0.2">
      <c r="A33" s="346">
        <f t="shared" si="3"/>
        <v>6</v>
      </c>
      <c r="B33" s="347" t="s">
        <v>45</v>
      </c>
      <c r="C33" s="347" t="s">
        <v>46</v>
      </c>
      <c r="D33" s="348" t="s">
        <v>27</v>
      </c>
      <c r="E33" s="348">
        <v>1</v>
      </c>
      <c r="F33" s="348">
        <f t="shared" si="2"/>
        <v>45</v>
      </c>
      <c r="G33" s="348" t="s">
        <v>23</v>
      </c>
      <c r="H33" s="349" t="s">
        <v>47</v>
      </c>
    </row>
    <row r="34" spans="1:8" s="129" customFormat="1" ht="15" customHeight="1" x14ac:dyDescent="0.2">
      <c r="A34" s="346">
        <f t="shared" si="3"/>
        <v>7</v>
      </c>
      <c r="B34" s="347" t="s">
        <v>74</v>
      </c>
      <c r="C34" s="322" t="s">
        <v>459</v>
      </c>
      <c r="D34" s="348" t="s">
        <v>27</v>
      </c>
      <c r="E34" s="348">
        <v>3</v>
      </c>
      <c r="F34" s="348">
        <f t="shared" si="2"/>
        <v>46</v>
      </c>
      <c r="G34" s="456" t="s">
        <v>75</v>
      </c>
      <c r="H34" s="323" t="s">
        <v>455</v>
      </c>
    </row>
    <row r="35" spans="1:8" s="129" customFormat="1" ht="15" customHeight="1" x14ac:dyDescent="0.2">
      <c r="A35" s="346">
        <f t="shared" si="3"/>
        <v>8</v>
      </c>
      <c r="B35" s="347" t="s">
        <v>76</v>
      </c>
      <c r="C35" s="460" t="s">
        <v>460</v>
      </c>
      <c r="D35" s="348" t="s">
        <v>27</v>
      </c>
      <c r="E35" s="348">
        <v>2</v>
      </c>
      <c r="F35" s="348">
        <f t="shared" si="2"/>
        <v>49</v>
      </c>
      <c r="G35" s="456" t="s">
        <v>75</v>
      </c>
      <c r="H35" s="323" t="s">
        <v>455</v>
      </c>
    </row>
    <row r="36" spans="1:8" s="129" customFormat="1" ht="15" customHeight="1" x14ac:dyDescent="0.2">
      <c r="A36" s="346">
        <f t="shared" si="3"/>
        <v>9</v>
      </c>
      <c r="B36" s="347" t="s">
        <v>77</v>
      </c>
      <c r="C36" s="300" t="s">
        <v>337</v>
      </c>
      <c r="D36" s="348" t="s">
        <v>27</v>
      </c>
      <c r="E36" s="348">
        <v>1</v>
      </c>
      <c r="F36" s="348">
        <f t="shared" si="2"/>
        <v>51</v>
      </c>
      <c r="G36" s="456" t="s">
        <v>75</v>
      </c>
      <c r="H36" s="323" t="s">
        <v>338</v>
      </c>
    </row>
    <row r="37" spans="1:8" s="129" customFormat="1" ht="15" customHeight="1" x14ac:dyDescent="0.2">
      <c r="A37" s="346">
        <f t="shared" si="3"/>
        <v>10</v>
      </c>
      <c r="B37" s="347" t="s">
        <v>78</v>
      </c>
      <c r="C37" s="300" t="s">
        <v>339</v>
      </c>
      <c r="D37" s="348" t="s">
        <v>27</v>
      </c>
      <c r="E37" s="348">
        <v>1</v>
      </c>
      <c r="F37" s="348">
        <f t="shared" si="2"/>
        <v>52</v>
      </c>
      <c r="G37" s="456" t="s">
        <v>75</v>
      </c>
      <c r="H37" s="323" t="s">
        <v>340</v>
      </c>
    </row>
    <row r="38" spans="1:8" s="129" customFormat="1" ht="15" customHeight="1" x14ac:dyDescent="0.2">
      <c r="A38" s="346">
        <f t="shared" si="3"/>
        <v>11</v>
      </c>
      <c r="B38" s="359" t="s">
        <v>29</v>
      </c>
      <c r="C38" s="347" t="s">
        <v>71</v>
      </c>
      <c r="D38" s="348" t="s">
        <v>27</v>
      </c>
      <c r="E38" s="348">
        <f>_TD3-SUM(E28:E37)</f>
        <v>248</v>
      </c>
      <c r="F38" s="348">
        <f t="shared" si="2"/>
        <v>53</v>
      </c>
      <c r="G38" s="348" t="s">
        <v>23</v>
      </c>
      <c r="H38" s="348" t="s">
        <v>30</v>
      </c>
    </row>
    <row r="39" spans="1:8" s="129" customFormat="1" ht="18" customHeight="1" x14ac:dyDescent="0.2">
      <c r="D39" s="342" t="s">
        <v>38</v>
      </c>
      <c r="E39" s="335">
        <v>300</v>
      </c>
      <c r="F39" s="335"/>
      <c r="G39" s="335"/>
      <c r="H39" s="336"/>
    </row>
    <row r="40" spans="1:8" ht="15" customHeight="1" x14ac:dyDescent="0.2">
      <c r="A40" s="313" t="s">
        <v>239</v>
      </c>
      <c r="B40" s="464"/>
      <c r="C40" s="465"/>
      <c r="H40" s="332"/>
    </row>
    <row r="41" spans="1:8" ht="15" customHeight="1" x14ac:dyDescent="0.2">
      <c r="A41" s="313"/>
      <c r="B41" s="464"/>
      <c r="C41" s="465"/>
      <c r="H41" s="332"/>
    </row>
    <row r="42" spans="1:8" s="369" customFormat="1" ht="15" customHeight="1" x14ac:dyDescent="0.2">
      <c r="A42" s="365"/>
      <c r="B42" s="316"/>
      <c r="C42" s="366"/>
      <c r="D42" s="367"/>
      <c r="E42" s="367"/>
      <c r="F42" s="367"/>
      <c r="G42" s="367"/>
      <c r="H42" s="368"/>
    </row>
    <row r="43" spans="1:8" s="374" customFormat="1" ht="15" customHeight="1" x14ac:dyDescent="0.2">
      <c r="A43" s="365"/>
      <c r="B43" s="370"/>
      <c r="C43" s="371"/>
      <c r="D43" s="372"/>
      <c r="E43" s="372"/>
      <c r="F43" s="372"/>
      <c r="G43" s="372"/>
      <c r="H43" s="373"/>
    </row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H64"/>
  <sheetViews>
    <sheetView zoomScale="80" zoomScaleNormal="80" workbookViewId="0">
      <selection activeCell="C36" sqref="C36"/>
    </sheetView>
  </sheetViews>
  <sheetFormatPr baseColWidth="10" defaultRowHeight="18.2" customHeight="1" x14ac:dyDescent="0.2"/>
  <cols>
    <col min="1" max="1" width="9" style="129" customWidth="1"/>
    <col min="2" max="2" width="35.7109375" style="129" customWidth="1"/>
    <col min="3" max="3" width="70.7109375" style="129" customWidth="1"/>
    <col min="4" max="7" width="12.7109375" style="335" customWidth="1"/>
    <col min="8" max="8" width="19.5703125" style="336" customWidth="1"/>
    <col min="9" max="15" width="20.5703125" style="129" customWidth="1"/>
    <col min="16" max="16384" width="11.42578125" style="129"/>
  </cols>
  <sheetData>
    <row r="2" spans="1:8" ht="18.2" customHeight="1" x14ac:dyDescent="0.2">
      <c r="B2" s="315" t="s">
        <v>296</v>
      </c>
    </row>
    <row r="4" spans="1:8" s="341" customFormat="1" ht="15" customHeight="1" x14ac:dyDescent="0.2">
      <c r="A4" s="337" t="s">
        <v>475</v>
      </c>
      <c r="B4" s="338"/>
      <c r="C4" s="338"/>
      <c r="D4" s="339"/>
      <c r="E4" s="339"/>
      <c r="F4" s="339"/>
      <c r="G4" s="339"/>
      <c r="H4" s="340"/>
    </row>
    <row r="5" spans="1:8" ht="15" customHeight="1" x14ac:dyDescent="0.2">
      <c r="H5" s="129"/>
    </row>
    <row r="6" spans="1:8" ht="18" customHeight="1" x14ac:dyDescent="0.2">
      <c r="D6" s="342"/>
      <c r="H6" s="129"/>
    </row>
    <row r="7" spans="1:8" ht="27.75" customHeight="1" thickBot="1" x14ac:dyDescent="0.25">
      <c r="A7" s="343" t="s">
        <v>12</v>
      </c>
      <c r="B7" s="344" t="s">
        <v>48</v>
      </c>
      <c r="C7" s="344" t="s">
        <v>49</v>
      </c>
      <c r="D7" s="344" t="s">
        <v>50</v>
      </c>
      <c r="E7" s="344" t="s">
        <v>51</v>
      </c>
      <c r="F7" s="344" t="s">
        <v>17</v>
      </c>
      <c r="G7" s="344" t="s">
        <v>18</v>
      </c>
      <c r="H7" s="345" t="s">
        <v>19</v>
      </c>
    </row>
    <row r="8" spans="1:8" ht="15" customHeight="1" x14ac:dyDescent="0.2">
      <c r="A8" s="346">
        <v>1</v>
      </c>
      <c r="B8" s="347" t="s">
        <v>20</v>
      </c>
      <c r="C8" s="347" t="s">
        <v>81</v>
      </c>
      <c r="D8" s="348" t="s">
        <v>22</v>
      </c>
      <c r="E8" s="348">
        <v>4</v>
      </c>
      <c r="F8" s="348">
        <v>1</v>
      </c>
      <c r="G8" s="348" t="s">
        <v>23</v>
      </c>
      <c r="H8" s="349" t="s">
        <v>145</v>
      </c>
    </row>
    <row r="9" spans="1:8" ht="15" customHeight="1" x14ac:dyDescent="0.2">
      <c r="A9" s="346">
        <f>A8+1</f>
        <v>2</v>
      </c>
      <c r="B9" s="347" t="s">
        <v>53</v>
      </c>
      <c r="C9" s="347" t="s">
        <v>44</v>
      </c>
      <c r="D9" s="348" t="s">
        <v>22</v>
      </c>
      <c r="E9" s="348">
        <v>7</v>
      </c>
      <c r="F9" s="348">
        <f>E8+F8</f>
        <v>5</v>
      </c>
      <c r="G9" s="348" t="s">
        <v>23</v>
      </c>
      <c r="H9" s="349" t="s">
        <v>39</v>
      </c>
    </row>
    <row r="10" spans="1:8" s="352" customFormat="1" ht="15" customHeight="1" x14ac:dyDescent="0.2">
      <c r="A10" s="346">
        <f t="shared" ref="A10:A20" si="0">A9+1</f>
        <v>3</v>
      </c>
      <c r="B10" s="350" t="s">
        <v>476</v>
      </c>
      <c r="C10" s="324" t="s">
        <v>474</v>
      </c>
      <c r="D10" s="351" t="s">
        <v>27</v>
      </c>
      <c r="E10" s="348">
        <v>12</v>
      </c>
      <c r="F10" s="348">
        <f>E9+F9</f>
        <v>12</v>
      </c>
      <c r="G10" s="348" t="s">
        <v>23</v>
      </c>
      <c r="H10" s="349"/>
    </row>
    <row r="11" spans="1:8" ht="25.5" x14ac:dyDescent="0.2">
      <c r="A11" s="346">
        <f t="shared" si="0"/>
        <v>4</v>
      </c>
      <c r="B11" s="347" t="s">
        <v>82</v>
      </c>
      <c r="C11" s="347" t="s">
        <v>297</v>
      </c>
      <c r="D11" s="348" t="s">
        <v>22</v>
      </c>
      <c r="E11" s="353">
        <v>15</v>
      </c>
      <c r="F11" s="348">
        <f>E10+F10</f>
        <v>24</v>
      </c>
      <c r="G11" s="348" t="s">
        <v>23</v>
      </c>
      <c r="H11" s="354"/>
    </row>
    <row r="12" spans="1:8" ht="15" customHeight="1" x14ac:dyDescent="0.2">
      <c r="A12" s="346">
        <f t="shared" si="0"/>
        <v>5</v>
      </c>
      <c r="B12" s="347" t="s">
        <v>83</v>
      </c>
      <c r="C12" s="347" t="s">
        <v>297</v>
      </c>
      <c r="D12" s="348" t="s">
        <v>22</v>
      </c>
      <c r="E12" s="353">
        <v>15</v>
      </c>
      <c r="F12" s="348">
        <f t="shared" ref="F12:F21" si="1">E11+F11</f>
        <v>39</v>
      </c>
      <c r="G12" s="348" t="s">
        <v>23</v>
      </c>
      <c r="H12" s="354"/>
    </row>
    <row r="13" spans="1:8" ht="25.5" x14ac:dyDescent="0.2">
      <c r="A13" s="346">
        <f t="shared" si="0"/>
        <v>6</v>
      </c>
      <c r="B13" s="347" t="s">
        <v>84</v>
      </c>
      <c r="C13" s="347" t="s">
        <v>297</v>
      </c>
      <c r="D13" s="348" t="s">
        <v>22</v>
      </c>
      <c r="E13" s="353">
        <v>15</v>
      </c>
      <c r="F13" s="348">
        <f t="shared" si="1"/>
        <v>54</v>
      </c>
      <c r="G13" s="348" t="s">
        <v>23</v>
      </c>
      <c r="H13" s="354"/>
    </row>
    <row r="14" spans="1:8" ht="15" customHeight="1" x14ac:dyDescent="0.2">
      <c r="A14" s="346">
        <f t="shared" si="0"/>
        <v>7</v>
      </c>
      <c r="B14" s="347" t="s">
        <v>85</v>
      </c>
      <c r="C14" s="347" t="s">
        <v>298</v>
      </c>
      <c r="D14" s="348" t="s">
        <v>22</v>
      </c>
      <c r="E14" s="353">
        <v>15</v>
      </c>
      <c r="F14" s="348">
        <f t="shared" si="1"/>
        <v>69</v>
      </c>
      <c r="G14" s="348" t="s">
        <v>23</v>
      </c>
      <c r="H14" s="354"/>
    </row>
    <row r="15" spans="1:8" ht="15" customHeight="1" x14ac:dyDescent="0.2">
      <c r="A15" s="346">
        <f t="shared" si="0"/>
        <v>8</v>
      </c>
      <c r="B15" s="347" t="s">
        <v>86</v>
      </c>
      <c r="C15" s="347" t="s">
        <v>344</v>
      </c>
      <c r="D15" s="348" t="s">
        <v>22</v>
      </c>
      <c r="E15" s="348">
        <v>18</v>
      </c>
      <c r="F15" s="348">
        <f t="shared" si="1"/>
        <v>84</v>
      </c>
      <c r="G15" s="348" t="s">
        <v>23</v>
      </c>
      <c r="H15" s="354"/>
    </row>
    <row r="16" spans="1:8" ht="25.5" x14ac:dyDescent="0.2">
      <c r="A16" s="346">
        <f t="shared" si="0"/>
        <v>9</v>
      </c>
      <c r="B16" s="347" t="s">
        <v>706</v>
      </c>
      <c r="C16" s="347" t="s">
        <v>299</v>
      </c>
      <c r="D16" s="348" t="s">
        <v>22</v>
      </c>
      <c r="E16" s="348">
        <v>1</v>
      </c>
      <c r="F16" s="348">
        <f t="shared" si="1"/>
        <v>102</v>
      </c>
      <c r="G16" s="348" t="s">
        <v>23</v>
      </c>
      <c r="H16" s="354"/>
    </row>
    <row r="17" spans="1:8" s="358" customFormat="1" ht="15" customHeight="1" x14ac:dyDescent="0.2">
      <c r="A17" s="355">
        <f t="shared" si="0"/>
        <v>10</v>
      </c>
      <c r="B17" s="356" t="s">
        <v>124</v>
      </c>
      <c r="C17" s="356" t="s">
        <v>404</v>
      </c>
      <c r="D17" s="312" t="s">
        <v>22</v>
      </c>
      <c r="E17" s="312">
        <v>5</v>
      </c>
      <c r="F17" s="348">
        <f t="shared" si="1"/>
        <v>103</v>
      </c>
      <c r="G17" s="312" t="s">
        <v>66</v>
      </c>
      <c r="H17" s="357" t="s">
        <v>300</v>
      </c>
    </row>
    <row r="18" spans="1:8" s="358" customFormat="1" ht="15" customHeight="1" x14ac:dyDescent="0.2">
      <c r="A18" s="355">
        <f t="shared" si="0"/>
        <v>11</v>
      </c>
      <c r="B18" s="356" t="s">
        <v>125</v>
      </c>
      <c r="C18" s="356" t="s">
        <v>405</v>
      </c>
      <c r="D18" s="312" t="s">
        <v>22</v>
      </c>
      <c r="E18" s="312">
        <v>5</v>
      </c>
      <c r="F18" s="348">
        <f t="shared" si="1"/>
        <v>108</v>
      </c>
      <c r="G18" s="312" t="s">
        <v>66</v>
      </c>
      <c r="H18" s="357" t="s">
        <v>300</v>
      </c>
    </row>
    <row r="19" spans="1:8" ht="15" customHeight="1" x14ac:dyDescent="0.2">
      <c r="A19" s="346">
        <f t="shared" si="0"/>
        <v>12</v>
      </c>
      <c r="B19" s="347" t="s">
        <v>126</v>
      </c>
      <c r="C19" s="347" t="s">
        <v>301</v>
      </c>
      <c r="D19" s="348" t="s">
        <v>22</v>
      </c>
      <c r="E19" s="348">
        <v>15</v>
      </c>
      <c r="F19" s="348">
        <f t="shared" si="1"/>
        <v>113</v>
      </c>
      <c r="G19" s="348" t="s">
        <v>23</v>
      </c>
      <c r="H19" s="349"/>
    </row>
    <row r="20" spans="1:8" ht="15" customHeight="1" x14ac:dyDescent="0.2">
      <c r="A20" s="346">
        <f t="shared" si="0"/>
        <v>13</v>
      </c>
      <c r="B20" s="347" t="s">
        <v>127</v>
      </c>
      <c r="C20" s="347" t="s">
        <v>302</v>
      </c>
      <c r="D20" s="348" t="s">
        <v>22</v>
      </c>
      <c r="E20" s="348">
        <v>15</v>
      </c>
      <c r="F20" s="348">
        <f t="shared" si="1"/>
        <v>128</v>
      </c>
      <c r="G20" s="348" t="s">
        <v>23</v>
      </c>
      <c r="H20" s="349"/>
    </row>
    <row r="21" spans="1:8" ht="15" customHeight="1" x14ac:dyDescent="0.2">
      <c r="A21" s="346"/>
      <c r="B21" s="359" t="s">
        <v>29</v>
      </c>
      <c r="C21" s="347" t="s">
        <v>71</v>
      </c>
      <c r="D21" s="348" t="s">
        <v>27</v>
      </c>
      <c r="E21" s="348">
        <f>300-SUM(E8:E20)</f>
        <v>158</v>
      </c>
      <c r="F21" s="348">
        <f t="shared" si="1"/>
        <v>143</v>
      </c>
      <c r="G21" s="348" t="s">
        <v>23</v>
      </c>
      <c r="H21" s="348" t="s">
        <v>30</v>
      </c>
    </row>
    <row r="22" spans="1:8" ht="18" customHeight="1" x14ac:dyDescent="0.2">
      <c r="D22" s="342" t="s">
        <v>38</v>
      </c>
      <c r="E22" s="346">
        <v>300</v>
      </c>
      <c r="H22" s="129"/>
    </row>
    <row r="23" spans="1:8" ht="18" customHeight="1" x14ac:dyDescent="0.2">
      <c r="A23" s="313"/>
      <c r="D23" s="342"/>
      <c r="H23" s="129"/>
    </row>
    <row r="24" spans="1:8" ht="18" hidden="1" customHeight="1" x14ac:dyDescent="0.2">
      <c r="D24" s="342"/>
      <c r="H24" s="129"/>
    </row>
    <row r="25" spans="1:8" ht="18" hidden="1" customHeight="1" x14ac:dyDescent="0.2">
      <c r="D25" s="342"/>
      <c r="H25" s="129"/>
    </row>
    <row r="26" spans="1:8" ht="18" hidden="1" customHeight="1" x14ac:dyDescent="0.2">
      <c r="D26" s="342"/>
      <c r="H26" s="129"/>
    </row>
    <row r="27" spans="1:8" ht="15" customHeight="1" x14ac:dyDescent="0.2">
      <c r="A27" s="129" t="s">
        <v>704</v>
      </c>
      <c r="H27" s="129"/>
    </row>
    <row r="28" spans="1:8" ht="15" customHeight="1" x14ac:dyDescent="0.2">
      <c r="A28" s="129" t="s">
        <v>87</v>
      </c>
    </row>
    <row r="29" spans="1:8" ht="15" customHeight="1" x14ac:dyDescent="0.2"/>
    <row r="30" spans="1:8" ht="15" customHeight="1" x14ac:dyDescent="0.2"/>
    <row r="31" spans="1:8" s="341" customFormat="1" ht="15" customHeight="1" x14ac:dyDescent="0.2">
      <c r="A31" s="337" t="s">
        <v>345</v>
      </c>
      <c r="B31" s="338"/>
      <c r="C31" s="338"/>
      <c r="D31" s="339"/>
      <c r="E31" s="339"/>
      <c r="F31" s="339"/>
      <c r="G31" s="339"/>
      <c r="H31" s="340"/>
    </row>
    <row r="32" spans="1:8" s="341" customFormat="1" ht="15" customHeight="1" x14ac:dyDescent="0.2">
      <c r="A32" s="129" t="s">
        <v>705</v>
      </c>
      <c r="B32" s="338"/>
      <c r="C32" s="338"/>
      <c r="D32" s="339"/>
      <c r="E32" s="339"/>
      <c r="F32" s="339"/>
      <c r="G32" s="339"/>
      <c r="H32" s="340"/>
    </row>
    <row r="33" spans="1:8" s="314" customFormat="1" ht="13.5" thickBot="1" x14ac:dyDescent="0.25">
      <c r="A33" s="319" t="s">
        <v>12</v>
      </c>
      <c r="B33" s="344" t="s">
        <v>48</v>
      </c>
      <c r="C33" s="344" t="s">
        <v>49</v>
      </c>
      <c r="D33" s="344" t="s">
        <v>50</v>
      </c>
      <c r="E33" s="344" t="s">
        <v>51</v>
      </c>
      <c r="F33" s="344" t="s">
        <v>17</v>
      </c>
      <c r="G33" s="344" t="s">
        <v>18</v>
      </c>
      <c r="H33" s="345" t="s">
        <v>19</v>
      </c>
    </row>
    <row r="34" spans="1:8" s="314" customFormat="1" ht="12.75" x14ac:dyDescent="0.2">
      <c r="A34" s="346">
        <v>1</v>
      </c>
      <c r="B34" s="347" t="s">
        <v>20</v>
      </c>
      <c r="C34" s="347" t="s">
        <v>81</v>
      </c>
      <c r="D34" s="348" t="s">
        <v>22</v>
      </c>
      <c r="E34" s="348">
        <v>4</v>
      </c>
      <c r="F34" s="348">
        <v>1</v>
      </c>
      <c r="G34" s="348" t="s">
        <v>23</v>
      </c>
      <c r="H34" s="349" t="s">
        <v>144</v>
      </c>
    </row>
    <row r="35" spans="1:8" s="314" customFormat="1" ht="12.75" x14ac:dyDescent="0.2">
      <c r="A35" s="346">
        <f t="shared" ref="A35:A41" si="2">A34+1</f>
        <v>2</v>
      </c>
      <c r="B35" s="347" t="s">
        <v>53</v>
      </c>
      <c r="C35" s="347" t="s">
        <v>44</v>
      </c>
      <c r="D35" s="348" t="s">
        <v>22</v>
      </c>
      <c r="E35" s="348">
        <v>7</v>
      </c>
      <c r="F35" s="348">
        <f t="shared" ref="F35:F41" si="3">E34+F34</f>
        <v>5</v>
      </c>
      <c r="G35" s="348" t="s">
        <v>23</v>
      </c>
      <c r="H35" s="349" t="s">
        <v>39</v>
      </c>
    </row>
    <row r="36" spans="1:8" s="361" customFormat="1" ht="12.75" x14ac:dyDescent="0.2">
      <c r="A36" s="346">
        <f t="shared" si="2"/>
        <v>3</v>
      </c>
      <c r="B36" s="350" t="s">
        <v>476</v>
      </c>
      <c r="C36" s="324" t="s">
        <v>474</v>
      </c>
      <c r="D36" s="351" t="s">
        <v>27</v>
      </c>
      <c r="E36" s="348">
        <v>12</v>
      </c>
      <c r="F36" s="348">
        <f t="shared" si="3"/>
        <v>12</v>
      </c>
      <c r="G36" s="348" t="s">
        <v>23</v>
      </c>
      <c r="H36" s="349"/>
    </row>
    <row r="37" spans="1:8" s="363" customFormat="1" ht="12.75" x14ac:dyDescent="0.2">
      <c r="A37" s="355">
        <f t="shared" si="2"/>
        <v>4</v>
      </c>
      <c r="B37" s="356" t="s">
        <v>132</v>
      </c>
      <c r="C37" s="356" t="s">
        <v>131</v>
      </c>
      <c r="D37" s="312" t="s">
        <v>27</v>
      </c>
      <c r="E37" s="312">
        <v>1</v>
      </c>
      <c r="F37" s="312">
        <f t="shared" si="3"/>
        <v>24</v>
      </c>
      <c r="G37" s="312" t="s">
        <v>23</v>
      </c>
      <c r="H37" s="362" t="s">
        <v>230</v>
      </c>
    </row>
    <row r="38" spans="1:8" s="363" customFormat="1" ht="25.5" x14ac:dyDescent="0.2">
      <c r="A38" s="355">
        <f t="shared" si="2"/>
        <v>5</v>
      </c>
      <c r="B38" s="356" t="s">
        <v>303</v>
      </c>
      <c r="C38" s="470" t="s">
        <v>346</v>
      </c>
      <c r="D38" s="312" t="s">
        <v>27</v>
      </c>
      <c r="E38" s="312">
        <v>1</v>
      </c>
      <c r="F38" s="312">
        <f>E37+F37</f>
        <v>25</v>
      </c>
      <c r="G38" s="312" t="s">
        <v>23</v>
      </c>
      <c r="H38" s="308" t="s">
        <v>338</v>
      </c>
    </row>
    <row r="39" spans="1:8" s="363" customFormat="1" ht="12.75" x14ac:dyDescent="0.2">
      <c r="A39" s="355">
        <f t="shared" si="2"/>
        <v>6</v>
      </c>
      <c r="B39" s="356" t="s">
        <v>129</v>
      </c>
      <c r="C39" s="364" t="s">
        <v>484</v>
      </c>
      <c r="D39" s="312" t="s">
        <v>27</v>
      </c>
      <c r="E39" s="312">
        <v>2</v>
      </c>
      <c r="F39" s="312">
        <f t="shared" si="3"/>
        <v>26</v>
      </c>
      <c r="G39" s="312" t="s">
        <v>23</v>
      </c>
      <c r="H39" s="308" t="s">
        <v>455</v>
      </c>
    </row>
    <row r="40" spans="1:8" s="363" customFormat="1" ht="12.75" x14ac:dyDescent="0.2">
      <c r="A40" s="355">
        <f t="shared" si="2"/>
        <v>7</v>
      </c>
      <c r="B40" s="356" t="s">
        <v>304</v>
      </c>
      <c r="C40" s="356"/>
      <c r="D40" s="312" t="s">
        <v>22</v>
      </c>
      <c r="E40" s="312">
        <v>15</v>
      </c>
      <c r="F40" s="312">
        <f t="shared" si="3"/>
        <v>28</v>
      </c>
      <c r="G40" s="312" t="s">
        <v>23</v>
      </c>
      <c r="H40" s="357"/>
    </row>
    <row r="41" spans="1:8" s="314" customFormat="1" ht="12.75" x14ac:dyDescent="0.2">
      <c r="A41" s="346">
        <f t="shared" si="2"/>
        <v>8</v>
      </c>
      <c r="B41" s="359" t="s">
        <v>29</v>
      </c>
      <c r="C41" s="347"/>
      <c r="D41" s="348" t="s">
        <v>27</v>
      </c>
      <c r="E41" s="348">
        <f>E42-SUM(E34:E40)</f>
        <v>258</v>
      </c>
      <c r="F41" s="348">
        <f t="shared" si="3"/>
        <v>43</v>
      </c>
      <c r="G41" s="348" t="s">
        <v>23</v>
      </c>
      <c r="H41" s="348" t="s">
        <v>30</v>
      </c>
    </row>
    <row r="42" spans="1:8" s="314" customFormat="1" ht="12.75" x14ac:dyDescent="0.2">
      <c r="C42" s="314" t="s">
        <v>38</v>
      </c>
      <c r="E42" s="312">
        <v>300</v>
      </c>
    </row>
    <row r="43" spans="1:8" s="369" customFormat="1" ht="15" customHeight="1" x14ac:dyDescent="0.2">
      <c r="A43" s="365"/>
      <c r="B43" s="316"/>
      <c r="C43" s="366"/>
      <c r="D43" s="367"/>
      <c r="E43" s="367"/>
      <c r="F43" s="367"/>
      <c r="G43" s="367"/>
      <c r="H43" s="368"/>
    </row>
    <row r="44" spans="1:8" s="374" customFormat="1" ht="15" customHeight="1" x14ac:dyDescent="0.2">
      <c r="A44" s="365"/>
      <c r="B44" s="370"/>
      <c r="C44" s="371"/>
      <c r="D44" s="372"/>
      <c r="E44" s="372"/>
      <c r="F44" s="372"/>
      <c r="G44" s="372"/>
      <c r="H44" s="373"/>
    </row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05"/>
  <sheetViews>
    <sheetView zoomScale="80" zoomScaleNormal="80" workbookViewId="0"/>
  </sheetViews>
  <sheetFormatPr baseColWidth="10" defaultRowHeight="12.75" x14ac:dyDescent="0.2"/>
  <cols>
    <col min="1" max="1" width="8.42578125" style="518" bestFit="1" customWidth="1"/>
    <col min="2" max="2" width="49" style="518" customWidth="1"/>
    <col min="3" max="3" width="45.85546875" style="518" customWidth="1"/>
    <col min="4" max="16384" width="11.42578125" style="518"/>
  </cols>
  <sheetData>
    <row r="1" spans="1:9" x14ac:dyDescent="0.2">
      <c r="A1" s="522"/>
      <c r="B1" s="522"/>
      <c r="C1" s="522"/>
      <c r="D1" s="523"/>
      <c r="E1" s="523"/>
      <c r="F1" s="523"/>
      <c r="G1" s="523"/>
      <c r="H1" s="524"/>
      <c r="I1" s="522"/>
    </row>
    <row r="2" spans="1:9" x14ac:dyDescent="0.2">
      <c r="A2" s="522"/>
      <c r="B2" s="525" t="s">
        <v>513</v>
      </c>
      <c r="C2" s="522"/>
      <c r="D2" s="523"/>
      <c r="E2" s="523"/>
      <c r="F2" s="523"/>
      <c r="G2" s="523"/>
      <c r="H2" s="524"/>
      <c r="I2" s="522"/>
    </row>
    <row r="3" spans="1:9" x14ac:dyDescent="0.2">
      <c r="A3" s="522"/>
      <c r="B3" s="526" t="s">
        <v>514</v>
      </c>
      <c r="C3" s="522"/>
      <c r="D3" s="523"/>
      <c r="E3" s="523"/>
      <c r="F3" s="523"/>
      <c r="G3" s="523"/>
      <c r="H3" s="524"/>
      <c r="I3" s="522"/>
    </row>
    <row r="4" spans="1:9" x14ac:dyDescent="0.2">
      <c r="A4" s="522"/>
      <c r="B4" s="525"/>
      <c r="C4" s="522"/>
      <c r="D4" s="523"/>
      <c r="E4" s="523"/>
      <c r="F4" s="523"/>
      <c r="G4" s="523"/>
      <c r="H4" s="524"/>
      <c r="I4" s="522"/>
    </row>
    <row r="5" spans="1:9" x14ac:dyDescent="0.2">
      <c r="A5" s="527"/>
      <c r="B5" s="522"/>
      <c r="C5" s="522"/>
      <c r="D5" s="523"/>
      <c r="E5" s="523"/>
      <c r="F5" s="523"/>
      <c r="G5" s="523"/>
      <c r="H5" s="524"/>
      <c r="I5" s="522"/>
    </row>
    <row r="6" spans="1:9" ht="13.5" thickBot="1" x14ac:dyDescent="0.25">
      <c r="A6" s="528" t="s">
        <v>12</v>
      </c>
      <c r="B6" s="528" t="s">
        <v>48</v>
      </c>
      <c r="C6" s="528" t="s">
        <v>49</v>
      </c>
      <c r="D6" s="528" t="s">
        <v>50</v>
      </c>
      <c r="E6" s="528" t="s">
        <v>51</v>
      </c>
      <c r="F6" s="528" t="s">
        <v>17</v>
      </c>
      <c r="G6" s="528" t="s">
        <v>18</v>
      </c>
      <c r="H6" s="529" t="s">
        <v>19</v>
      </c>
      <c r="I6" s="530"/>
    </row>
    <row r="7" spans="1:9" ht="25.5" x14ac:dyDescent="0.2">
      <c r="A7" s="531">
        <v>1</v>
      </c>
      <c r="B7" s="532" t="s">
        <v>20</v>
      </c>
      <c r="C7" s="532" t="s">
        <v>88</v>
      </c>
      <c r="D7" s="533" t="s">
        <v>22</v>
      </c>
      <c r="E7" s="533">
        <v>4</v>
      </c>
      <c r="F7" s="531">
        <v>1</v>
      </c>
      <c r="G7" s="531" t="s">
        <v>23</v>
      </c>
      <c r="H7" s="534" t="s">
        <v>515</v>
      </c>
      <c r="I7" s="522"/>
    </row>
    <row r="8" spans="1:9" ht="25.5" x14ac:dyDescent="0.2">
      <c r="A8" s="531">
        <f>A7+1</f>
        <v>2</v>
      </c>
      <c r="B8" s="532" t="s">
        <v>24</v>
      </c>
      <c r="C8" s="532" t="s">
        <v>41</v>
      </c>
      <c r="D8" s="533" t="s">
        <v>22</v>
      </c>
      <c r="E8" s="533">
        <v>7</v>
      </c>
      <c r="F8" s="531">
        <f>$E7+$F7</f>
        <v>5</v>
      </c>
      <c r="G8" s="531" t="s">
        <v>23</v>
      </c>
      <c r="H8" s="535" t="s">
        <v>39</v>
      </c>
      <c r="I8" s="522"/>
    </row>
    <row r="9" spans="1:9" x14ac:dyDescent="0.2">
      <c r="A9" s="531">
        <f t="shared" ref="A9:A38" si="0">A8+1</f>
        <v>3</v>
      </c>
      <c r="B9" s="536" t="s">
        <v>584</v>
      </c>
      <c r="C9" s="537" t="s">
        <v>714</v>
      </c>
      <c r="D9" s="533" t="s">
        <v>27</v>
      </c>
      <c r="E9" s="533">
        <v>12</v>
      </c>
      <c r="F9" s="531">
        <f>$E8+$F8</f>
        <v>12</v>
      </c>
      <c r="G9" s="538" t="s">
        <v>23</v>
      </c>
      <c r="H9" s="534"/>
      <c r="I9" s="525"/>
    </row>
    <row r="10" spans="1:9" x14ac:dyDescent="0.2">
      <c r="A10" s="531">
        <f t="shared" si="0"/>
        <v>4</v>
      </c>
      <c r="B10" s="539" t="s">
        <v>516</v>
      </c>
      <c r="C10" s="532" t="s">
        <v>306</v>
      </c>
      <c r="D10" s="531" t="s">
        <v>22</v>
      </c>
      <c r="E10" s="531">
        <v>15</v>
      </c>
      <c r="F10" s="531">
        <f t="shared" ref="F10:F38" si="1">$E9+$F9</f>
        <v>24</v>
      </c>
      <c r="G10" s="531" t="s">
        <v>23</v>
      </c>
      <c r="H10" s="540"/>
      <c r="I10" s="522"/>
    </row>
    <row r="11" spans="1:9" ht="15" x14ac:dyDescent="0.25">
      <c r="A11" s="531">
        <f t="shared" si="0"/>
        <v>5</v>
      </c>
      <c r="B11" s="541" t="s">
        <v>517</v>
      </c>
      <c r="C11" s="542" t="s">
        <v>46</v>
      </c>
      <c r="D11" s="531" t="s">
        <v>27</v>
      </c>
      <c r="E11" s="531">
        <v>1</v>
      </c>
      <c r="F11" s="531">
        <f t="shared" si="1"/>
        <v>39</v>
      </c>
      <c r="G11" s="531" t="s">
        <v>23</v>
      </c>
      <c r="H11" s="540" t="s">
        <v>157</v>
      </c>
      <c r="I11" s="522"/>
    </row>
    <row r="12" spans="1:9" x14ac:dyDescent="0.2">
      <c r="A12" s="531">
        <f t="shared" si="0"/>
        <v>6</v>
      </c>
      <c r="B12" s="539" t="s">
        <v>518</v>
      </c>
      <c r="C12" s="532" t="s">
        <v>307</v>
      </c>
      <c r="D12" s="531" t="s">
        <v>22</v>
      </c>
      <c r="E12" s="531">
        <v>15</v>
      </c>
      <c r="F12" s="531">
        <f t="shared" si="1"/>
        <v>40</v>
      </c>
      <c r="G12" s="531" t="s">
        <v>23</v>
      </c>
      <c r="H12" s="540"/>
      <c r="I12" s="522"/>
    </row>
    <row r="13" spans="1:9" ht="15" x14ac:dyDescent="0.25">
      <c r="A13" s="531">
        <f t="shared" si="0"/>
        <v>7</v>
      </c>
      <c r="B13" s="541" t="s">
        <v>519</v>
      </c>
      <c r="C13" s="542" t="s">
        <v>46</v>
      </c>
      <c r="D13" s="531" t="s">
        <v>27</v>
      </c>
      <c r="E13" s="531">
        <v>1</v>
      </c>
      <c r="F13" s="531">
        <f t="shared" si="1"/>
        <v>55</v>
      </c>
      <c r="G13" s="531" t="s">
        <v>23</v>
      </c>
      <c r="H13" s="540" t="s">
        <v>157</v>
      </c>
      <c r="I13" s="543"/>
    </row>
    <row r="14" spans="1:9" x14ac:dyDescent="0.2">
      <c r="A14" s="531">
        <f t="shared" si="0"/>
        <v>8</v>
      </c>
      <c r="B14" s="539" t="s">
        <v>520</v>
      </c>
      <c r="C14" s="532" t="s">
        <v>307</v>
      </c>
      <c r="D14" s="531" t="s">
        <v>22</v>
      </c>
      <c r="E14" s="531">
        <v>15</v>
      </c>
      <c r="F14" s="531">
        <f t="shared" si="1"/>
        <v>56</v>
      </c>
      <c r="G14" s="531" t="s">
        <v>23</v>
      </c>
      <c r="H14" s="540"/>
      <c r="I14" s="522"/>
    </row>
    <row r="15" spans="1:9" ht="15" x14ac:dyDescent="0.25">
      <c r="A15" s="531">
        <f t="shared" si="0"/>
        <v>9</v>
      </c>
      <c r="B15" s="541" t="s">
        <v>521</v>
      </c>
      <c r="C15" s="542" t="s">
        <v>46</v>
      </c>
      <c r="D15" s="531" t="s">
        <v>27</v>
      </c>
      <c r="E15" s="531">
        <v>1</v>
      </c>
      <c r="F15" s="531">
        <f t="shared" si="1"/>
        <v>71</v>
      </c>
      <c r="G15" s="531" t="s">
        <v>23</v>
      </c>
      <c r="H15" s="540" t="s">
        <v>157</v>
      </c>
      <c r="I15" s="543"/>
    </row>
    <row r="16" spans="1:9" x14ac:dyDescent="0.2">
      <c r="A16" s="531">
        <f>A15+1</f>
        <v>10</v>
      </c>
      <c r="B16" s="539" t="s">
        <v>522</v>
      </c>
      <c r="C16" s="532" t="s">
        <v>307</v>
      </c>
      <c r="D16" s="531" t="s">
        <v>22</v>
      </c>
      <c r="E16" s="531">
        <v>15</v>
      </c>
      <c r="F16" s="531">
        <f t="shared" si="1"/>
        <v>72</v>
      </c>
      <c r="G16" s="531" t="s">
        <v>23</v>
      </c>
      <c r="H16" s="540"/>
      <c r="I16" s="543"/>
    </row>
    <row r="17" spans="1:9" ht="15" x14ac:dyDescent="0.25">
      <c r="A17" s="531">
        <f>A16+1</f>
        <v>11</v>
      </c>
      <c r="B17" s="541" t="s">
        <v>523</v>
      </c>
      <c r="C17" s="542" t="s">
        <v>46</v>
      </c>
      <c r="D17" s="531" t="s">
        <v>27</v>
      </c>
      <c r="E17" s="531">
        <v>1</v>
      </c>
      <c r="F17" s="531">
        <f t="shared" si="1"/>
        <v>87</v>
      </c>
      <c r="G17" s="531" t="s">
        <v>23</v>
      </c>
      <c r="H17" s="540" t="s">
        <v>157</v>
      </c>
      <c r="I17" s="543"/>
    </row>
    <row r="18" spans="1:9" ht="15" x14ac:dyDescent="0.25">
      <c r="A18" s="531">
        <f>A17+1</f>
        <v>12</v>
      </c>
      <c r="B18" s="545" t="s">
        <v>524</v>
      </c>
      <c r="C18" s="532" t="s">
        <v>308</v>
      </c>
      <c r="D18" s="531" t="s">
        <v>22</v>
      </c>
      <c r="E18" s="531">
        <v>15</v>
      </c>
      <c r="F18" s="531">
        <f t="shared" si="1"/>
        <v>88</v>
      </c>
      <c r="G18" s="665" t="s">
        <v>23</v>
      </c>
      <c r="H18" s="540"/>
      <c r="I18" s="522"/>
    </row>
    <row r="19" spans="1:9" ht="15" x14ac:dyDescent="0.25">
      <c r="A19" s="531">
        <f>A18+1</f>
        <v>13</v>
      </c>
      <c r="B19" s="546" t="s">
        <v>525</v>
      </c>
      <c r="C19" s="542" t="s">
        <v>46</v>
      </c>
      <c r="D19" s="531" t="s">
        <v>27</v>
      </c>
      <c r="E19" s="531">
        <v>1</v>
      </c>
      <c r="F19" s="531">
        <f t="shared" si="1"/>
        <v>103</v>
      </c>
      <c r="G19" s="665" t="s">
        <v>23</v>
      </c>
      <c r="H19" s="540" t="s">
        <v>157</v>
      </c>
      <c r="I19" s="522"/>
    </row>
    <row r="20" spans="1:9" x14ac:dyDescent="0.2">
      <c r="A20" s="531">
        <f t="shared" si="0"/>
        <v>14</v>
      </c>
      <c r="B20" s="547" t="s">
        <v>526</v>
      </c>
      <c r="C20" s="532" t="s">
        <v>306</v>
      </c>
      <c r="D20" s="531" t="s">
        <v>22</v>
      </c>
      <c r="E20" s="531">
        <v>15</v>
      </c>
      <c r="F20" s="531">
        <f t="shared" si="1"/>
        <v>104</v>
      </c>
      <c r="G20" s="531" t="s">
        <v>23</v>
      </c>
      <c r="H20" s="540"/>
      <c r="I20" s="522"/>
    </row>
    <row r="21" spans="1:9" ht="15" x14ac:dyDescent="0.25">
      <c r="A21" s="531">
        <f t="shared" si="0"/>
        <v>15</v>
      </c>
      <c r="B21" s="548" t="s">
        <v>527</v>
      </c>
      <c r="C21" s="542" t="s">
        <v>46</v>
      </c>
      <c r="D21" s="531" t="s">
        <v>27</v>
      </c>
      <c r="E21" s="531">
        <v>1</v>
      </c>
      <c r="F21" s="531">
        <f t="shared" si="1"/>
        <v>119</v>
      </c>
      <c r="G21" s="531" t="s">
        <v>23</v>
      </c>
      <c r="H21" s="540" t="s">
        <v>157</v>
      </c>
      <c r="I21" s="522"/>
    </row>
    <row r="22" spans="1:9" x14ac:dyDescent="0.2">
      <c r="A22" s="531">
        <f t="shared" si="0"/>
        <v>16</v>
      </c>
      <c r="B22" s="539" t="s">
        <v>528</v>
      </c>
      <c r="C22" s="532" t="s">
        <v>307</v>
      </c>
      <c r="D22" s="531" t="s">
        <v>22</v>
      </c>
      <c r="E22" s="531">
        <v>15</v>
      </c>
      <c r="F22" s="531">
        <f t="shared" si="1"/>
        <v>120</v>
      </c>
      <c r="G22" s="531" t="s">
        <v>23</v>
      </c>
      <c r="H22" s="540"/>
      <c r="I22" s="522"/>
    </row>
    <row r="23" spans="1:9" ht="15" x14ac:dyDescent="0.25">
      <c r="A23" s="531">
        <f t="shared" si="0"/>
        <v>17</v>
      </c>
      <c r="B23" s="541" t="s">
        <v>529</v>
      </c>
      <c r="C23" s="542" t="s">
        <v>46</v>
      </c>
      <c r="D23" s="531" t="s">
        <v>27</v>
      </c>
      <c r="E23" s="531">
        <v>1</v>
      </c>
      <c r="F23" s="531">
        <f t="shared" si="1"/>
        <v>135</v>
      </c>
      <c r="G23" s="531" t="s">
        <v>23</v>
      </c>
      <c r="H23" s="540" t="s">
        <v>157</v>
      </c>
      <c r="I23" s="522"/>
    </row>
    <row r="24" spans="1:9" x14ac:dyDescent="0.2">
      <c r="A24" s="531">
        <f t="shared" si="0"/>
        <v>18</v>
      </c>
      <c r="B24" s="539" t="s">
        <v>530</v>
      </c>
      <c r="C24" s="532" t="s">
        <v>307</v>
      </c>
      <c r="D24" s="533" t="s">
        <v>22</v>
      </c>
      <c r="E24" s="533">
        <v>15</v>
      </c>
      <c r="F24" s="531">
        <f t="shared" si="1"/>
        <v>136</v>
      </c>
      <c r="G24" s="531" t="s">
        <v>23</v>
      </c>
      <c r="H24" s="535"/>
      <c r="I24" s="522"/>
    </row>
    <row r="25" spans="1:9" ht="15" x14ac:dyDescent="0.25">
      <c r="A25" s="531">
        <f t="shared" si="0"/>
        <v>19</v>
      </c>
      <c r="B25" s="541" t="s">
        <v>531</v>
      </c>
      <c r="C25" s="542" t="s">
        <v>46</v>
      </c>
      <c r="D25" s="533" t="s">
        <v>27</v>
      </c>
      <c r="E25" s="533">
        <v>1</v>
      </c>
      <c r="F25" s="531">
        <f t="shared" si="1"/>
        <v>151</v>
      </c>
      <c r="G25" s="531" t="s">
        <v>23</v>
      </c>
      <c r="H25" s="540" t="s">
        <v>157</v>
      </c>
      <c r="I25" s="522"/>
    </row>
    <row r="26" spans="1:9" x14ac:dyDescent="0.2">
      <c r="A26" s="531">
        <f t="shared" si="0"/>
        <v>20</v>
      </c>
      <c r="B26" s="539" t="s">
        <v>532</v>
      </c>
      <c r="C26" s="532" t="s">
        <v>306</v>
      </c>
      <c r="D26" s="533" t="s">
        <v>22</v>
      </c>
      <c r="E26" s="533">
        <v>15</v>
      </c>
      <c r="F26" s="531">
        <f t="shared" si="1"/>
        <v>152</v>
      </c>
      <c r="G26" s="531" t="s">
        <v>23</v>
      </c>
      <c r="H26" s="535"/>
      <c r="I26" s="522"/>
    </row>
    <row r="27" spans="1:9" ht="15" x14ac:dyDescent="0.25">
      <c r="A27" s="531">
        <f t="shared" si="0"/>
        <v>21</v>
      </c>
      <c r="B27" s="541" t="s">
        <v>533</v>
      </c>
      <c r="C27" s="542" t="s">
        <v>46</v>
      </c>
      <c r="D27" s="533" t="s">
        <v>27</v>
      </c>
      <c r="E27" s="533">
        <v>1</v>
      </c>
      <c r="F27" s="531">
        <f t="shared" si="1"/>
        <v>167</v>
      </c>
      <c r="G27" s="531" t="s">
        <v>23</v>
      </c>
      <c r="H27" s="540" t="s">
        <v>157</v>
      </c>
      <c r="I27" s="522"/>
    </row>
    <row r="28" spans="1:9" x14ac:dyDescent="0.2">
      <c r="A28" s="531">
        <f t="shared" si="0"/>
        <v>22</v>
      </c>
      <c r="B28" s="539" t="s">
        <v>534</v>
      </c>
      <c r="C28" s="532" t="s">
        <v>306</v>
      </c>
      <c r="D28" s="533" t="s">
        <v>22</v>
      </c>
      <c r="E28" s="533">
        <v>15</v>
      </c>
      <c r="F28" s="531">
        <f t="shared" si="1"/>
        <v>168</v>
      </c>
      <c r="G28" s="531" t="s">
        <v>23</v>
      </c>
      <c r="H28" s="535"/>
      <c r="I28" s="522"/>
    </row>
    <row r="29" spans="1:9" ht="15" x14ac:dyDescent="0.25">
      <c r="A29" s="531">
        <f t="shared" si="0"/>
        <v>23</v>
      </c>
      <c r="B29" s="541" t="s">
        <v>535</v>
      </c>
      <c r="C29" s="542" t="s">
        <v>46</v>
      </c>
      <c r="D29" s="533" t="s">
        <v>27</v>
      </c>
      <c r="E29" s="533">
        <v>1</v>
      </c>
      <c r="F29" s="531">
        <f t="shared" si="1"/>
        <v>183</v>
      </c>
      <c r="G29" s="549" t="s">
        <v>23</v>
      </c>
      <c r="H29" s="535" t="s">
        <v>157</v>
      </c>
      <c r="I29" s="522"/>
    </row>
    <row r="30" spans="1:9" ht="15" x14ac:dyDescent="0.25">
      <c r="A30" s="531">
        <f t="shared" si="0"/>
        <v>24</v>
      </c>
      <c r="B30" s="545" t="s">
        <v>536</v>
      </c>
      <c r="C30" s="532" t="s">
        <v>306</v>
      </c>
      <c r="D30" s="533" t="s">
        <v>22</v>
      </c>
      <c r="E30" s="533">
        <v>15</v>
      </c>
      <c r="F30" s="531">
        <f t="shared" si="1"/>
        <v>184</v>
      </c>
      <c r="G30" s="531" t="s">
        <v>23</v>
      </c>
      <c r="H30" s="535"/>
      <c r="I30" s="522"/>
    </row>
    <row r="31" spans="1:9" ht="15" x14ac:dyDescent="0.25">
      <c r="A31" s="531">
        <f t="shared" si="0"/>
        <v>25</v>
      </c>
      <c r="B31" s="546" t="s">
        <v>537</v>
      </c>
      <c r="C31" s="542" t="s">
        <v>46</v>
      </c>
      <c r="D31" s="533" t="s">
        <v>27</v>
      </c>
      <c r="E31" s="533">
        <v>1</v>
      </c>
      <c r="F31" s="531">
        <f t="shared" si="1"/>
        <v>199</v>
      </c>
      <c r="G31" s="549" t="s">
        <v>23</v>
      </c>
      <c r="H31" s="535" t="s">
        <v>157</v>
      </c>
      <c r="I31" s="522"/>
    </row>
    <row r="32" spans="1:9" x14ac:dyDescent="0.2">
      <c r="A32" s="531">
        <f t="shared" si="0"/>
        <v>26</v>
      </c>
      <c r="B32" s="539" t="s">
        <v>538</v>
      </c>
      <c r="C32" s="532" t="s">
        <v>309</v>
      </c>
      <c r="D32" s="531" t="s">
        <v>22</v>
      </c>
      <c r="E32" s="531">
        <v>15</v>
      </c>
      <c r="F32" s="531">
        <f t="shared" si="1"/>
        <v>200</v>
      </c>
      <c r="G32" s="531" t="s">
        <v>23</v>
      </c>
      <c r="H32" s="535"/>
      <c r="I32" s="522"/>
    </row>
    <row r="33" spans="1:9" ht="15" x14ac:dyDescent="0.25">
      <c r="A33" s="531">
        <f t="shared" si="0"/>
        <v>27</v>
      </c>
      <c r="B33" s="541" t="s">
        <v>539</v>
      </c>
      <c r="C33" s="542" t="s">
        <v>46</v>
      </c>
      <c r="D33" s="531" t="s">
        <v>27</v>
      </c>
      <c r="E33" s="531">
        <v>1</v>
      </c>
      <c r="F33" s="531">
        <f t="shared" si="1"/>
        <v>215</v>
      </c>
      <c r="G33" s="531" t="s">
        <v>23</v>
      </c>
      <c r="H33" s="535" t="s">
        <v>157</v>
      </c>
      <c r="I33" s="522"/>
    </row>
    <row r="34" spans="1:9" x14ac:dyDescent="0.2">
      <c r="A34" s="531">
        <f t="shared" si="0"/>
        <v>28</v>
      </c>
      <c r="B34" s="539" t="s">
        <v>540</v>
      </c>
      <c r="C34" s="532" t="s">
        <v>307</v>
      </c>
      <c r="D34" s="531" t="s">
        <v>22</v>
      </c>
      <c r="E34" s="531">
        <v>15</v>
      </c>
      <c r="F34" s="531">
        <f t="shared" si="1"/>
        <v>216</v>
      </c>
      <c r="G34" s="531" t="s">
        <v>23</v>
      </c>
      <c r="H34" s="535"/>
      <c r="I34" s="522"/>
    </row>
    <row r="35" spans="1:9" ht="15" x14ac:dyDescent="0.25">
      <c r="A35" s="531">
        <f t="shared" si="0"/>
        <v>29</v>
      </c>
      <c r="B35" s="541" t="s">
        <v>541</v>
      </c>
      <c r="C35" s="542" t="s">
        <v>46</v>
      </c>
      <c r="D35" s="531" t="s">
        <v>27</v>
      </c>
      <c r="E35" s="531">
        <v>1</v>
      </c>
      <c r="F35" s="531">
        <f t="shared" si="1"/>
        <v>231</v>
      </c>
      <c r="G35" s="531" t="s">
        <v>23</v>
      </c>
      <c r="H35" s="535" t="s">
        <v>157</v>
      </c>
      <c r="I35" s="522"/>
    </row>
    <row r="36" spans="1:9" ht="15" x14ac:dyDescent="0.25">
      <c r="A36" s="531">
        <f t="shared" si="0"/>
        <v>30</v>
      </c>
      <c r="B36" s="545" t="s">
        <v>542</v>
      </c>
      <c r="C36" s="532" t="s">
        <v>309</v>
      </c>
      <c r="D36" s="531" t="s">
        <v>22</v>
      </c>
      <c r="E36" s="531">
        <v>15</v>
      </c>
      <c r="F36" s="531">
        <f t="shared" si="1"/>
        <v>232</v>
      </c>
      <c r="G36" s="531" t="s">
        <v>23</v>
      </c>
      <c r="H36" s="535"/>
      <c r="I36" s="522"/>
    </row>
    <row r="37" spans="1:9" ht="15" x14ac:dyDescent="0.25">
      <c r="A37" s="531">
        <f t="shared" si="0"/>
        <v>31</v>
      </c>
      <c r="B37" s="546" t="s">
        <v>543</v>
      </c>
      <c r="C37" s="542" t="s">
        <v>46</v>
      </c>
      <c r="D37" s="531" t="s">
        <v>27</v>
      </c>
      <c r="E37" s="531">
        <v>1</v>
      </c>
      <c r="F37" s="531">
        <f t="shared" si="1"/>
        <v>247</v>
      </c>
      <c r="G37" s="531" t="s">
        <v>23</v>
      </c>
      <c r="H37" s="535" t="s">
        <v>157</v>
      </c>
      <c r="I37" s="522"/>
    </row>
    <row r="38" spans="1:9" x14ac:dyDescent="0.2">
      <c r="A38" s="531">
        <f t="shared" si="0"/>
        <v>32</v>
      </c>
      <c r="B38" s="537" t="s">
        <v>29</v>
      </c>
      <c r="C38" s="550" t="s">
        <v>29</v>
      </c>
      <c r="D38" s="544" t="s">
        <v>27</v>
      </c>
      <c r="E38" s="533">
        <f>300- SUM(E7:E37)</f>
        <v>53</v>
      </c>
      <c r="F38" s="531">
        <f t="shared" si="1"/>
        <v>248</v>
      </c>
      <c r="G38" s="531" t="s">
        <v>23</v>
      </c>
      <c r="H38" s="551" t="s">
        <v>30</v>
      </c>
      <c r="I38" s="522"/>
    </row>
    <row r="39" spans="1:9" x14ac:dyDescent="0.2">
      <c r="A39" s="552"/>
      <c r="B39" s="553"/>
      <c r="C39" s="553" t="s">
        <v>202</v>
      </c>
      <c r="D39" s="554"/>
      <c r="E39" s="555">
        <v>300</v>
      </c>
      <c r="F39" s="531"/>
      <c r="G39" s="531"/>
      <c r="H39" s="556"/>
      <c r="I39" s="522"/>
    </row>
    <row r="42" spans="1:9" x14ac:dyDescent="0.2">
      <c r="A42" s="522"/>
      <c r="B42" s="557" t="s">
        <v>544</v>
      </c>
      <c r="C42" s="558"/>
      <c r="D42" s="559"/>
      <c r="E42" s="560"/>
      <c r="F42" s="559"/>
      <c r="G42" s="561"/>
      <c r="H42" s="562"/>
      <c r="I42" s="559"/>
    </row>
    <row r="43" spans="1:9" x14ac:dyDescent="0.2">
      <c r="A43" s="522"/>
      <c r="B43" s="557"/>
      <c r="C43" s="558"/>
      <c r="D43" s="559"/>
      <c r="E43" s="560"/>
      <c r="F43" s="559"/>
      <c r="G43" s="561"/>
      <c r="H43" s="562"/>
      <c r="I43" s="559"/>
    </row>
    <row r="44" spans="1:9" x14ac:dyDescent="0.2">
      <c r="A44" s="559"/>
      <c r="B44" s="563"/>
      <c r="C44" s="559"/>
      <c r="D44" s="561"/>
      <c r="E44" s="561"/>
      <c r="F44" s="561"/>
      <c r="G44" s="561"/>
      <c r="H44" s="562"/>
      <c r="I44" s="559"/>
    </row>
    <row r="45" spans="1:9" x14ac:dyDescent="0.2">
      <c r="A45" s="564" t="s">
        <v>12</v>
      </c>
      <c r="B45" s="564" t="s">
        <v>48</v>
      </c>
      <c r="C45" s="564" t="s">
        <v>49</v>
      </c>
      <c r="D45" s="564" t="s">
        <v>50</v>
      </c>
      <c r="E45" s="564" t="s">
        <v>51</v>
      </c>
      <c r="F45" s="564" t="s">
        <v>17</v>
      </c>
      <c r="G45" s="564" t="s">
        <v>18</v>
      </c>
      <c r="H45" s="565" t="s">
        <v>19</v>
      </c>
      <c r="I45" s="522"/>
    </row>
    <row r="46" spans="1:9" ht="25.5" x14ac:dyDescent="0.2">
      <c r="A46" s="531">
        <v>1</v>
      </c>
      <c r="B46" s="532" t="s">
        <v>20</v>
      </c>
      <c r="C46" s="532" t="s">
        <v>88</v>
      </c>
      <c r="D46" s="533" t="s">
        <v>22</v>
      </c>
      <c r="E46" s="533">
        <v>4</v>
      </c>
      <c r="F46" s="531">
        <v>1</v>
      </c>
      <c r="G46" s="531" t="s">
        <v>23</v>
      </c>
      <c r="H46" s="534" t="s">
        <v>545</v>
      </c>
      <c r="I46" s="522"/>
    </row>
    <row r="47" spans="1:9" ht="25.5" x14ac:dyDescent="0.2">
      <c r="A47" s="531">
        <f>A46+1</f>
        <v>2</v>
      </c>
      <c r="B47" s="532" t="s">
        <v>24</v>
      </c>
      <c r="C47" s="532" t="s">
        <v>41</v>
      </c>
      <c r="D47" s="533" t="s">
        <v>22</v>
      </c>
      <c r="E47" s="533">
        <v>7</v>
      </c>
      <c r="F47" s="531">
        <f>$E46+$F46</f>
        <v>5</v>
      </c>
      <c r="G47" s="531" t="s">
        <v>23</v>
      </c>
      <c r="H47" s="535" t="s">
        <v>39</v>
      </c>
      <c r="I47" s="522"/>
    </row>
    <row r="48" spans="1:9" x14ac:dyDescent="0.2">
      <c r="A48" s="531">
        <f t="shared" ref="A48:A71" si="2">A47+1</f>
        <v>3</v>
      </c>
      <c r="B48" s="536" t="s">
        <v>584</v>
      </c>
      <c r="C48" s="537" t="s">
        <v>714</v>
      </c>
      <c r="D48" s="533" t="s">
        <v>27</v>
      </c>
      <c r="E48" s="533">
        <v>12</v>
      </c>
      <c r="F48" s="531">
        <f>$E47+$F47</f>
        <v>12</v>
      </c>
      <c r="G48" s="531" t="s">
        <v>23</v>
      </c>
      <c r="H48" s="534"/>
      <c r="I48" s="525"/>
    </row>
    <row r="49" spans="1:9" x14ac:dyDescent="0.2">
      <c r="A49" s="531">
        <f t="shared" si="2"/>
        <v>4</v>
      </c>
      <c r="B49" s="539" t="s">
        <v>546</v>
      </c>
      <c r="C49" s="532" t="s">
        <v>307</v>
      </c>
      <c r="D49" s="531" t="s">
        <v>22</v>
      </c>
      <c r="E49" s="531">
        <v>15</v>
      </c>
      <c r="F49" s="531">
        <f t="shared" ref="F49:F71" si="3">$E48+$F48</f>
        <v>24</v>
      </c>
      <c r="G49" s="531" t="s">
        <v>23</v>
      </c>
      <c r="H49" s="535"/>
      <c r="I49" s="522"/>
    </row>
    <row r="50" spans="1:9" ht="15" x14ac:dyDescent="0.25">
      <c r="A50" s="531">
        <f t="shared" si="2"/>
        <v>5</v>
      </c>
      <c r="B50" s="541" t="s">
        <v>547</v>
      </c>
      <c r="C50" s="542" t="s">
        <v>46</v>
      </c>
      <c r="D50" s="531" t="s">
        <v>27</v>
      </c>
      <c r="E50" s="531">
        <v>1</v>
      </c>
      <c r="F50" s="531">
        <f t="shared" si="3"/>
        <v>39</v>
      </c>
      <c r="G50" s="531" t="s">
        <v>23</v>
      </c>
      <c r="H50" s="535" t="s">
        <v>157</v>
      </c>
      <c r="I50" s="522"/>
    </row>
    <row r="51" spans="1:9" x14ac:dyDescent="0.2">
      <c r="A51" s="531">
        <f t="shared" si="2"/>
        <v>6</v>
      </c>
      <c r="B51" s="539" t="s">
        <v>548</v>
      </c>
      <c r="C51" s="532" t="s">
        <v>307</v>
      </c>
      <c r="D51" s="531" t="s">
        <v>22</v>
      </c>
      <c r="E51" s="531">
        <v>15</v>
      </c>
      <c r="F51" s="531">
        <f t="shared" si="3"/>
        <v>40</v>
      </c>
      <c r="G51" s="531" t="s">
        <v>23</v>
      </c>
      <c r="H51" s="535"/>
      <c r="I51" s="543"/>
    </row>
    <row r="52" spans="1:9" ht="15" x14ac:dyDescent="0.25">
      <c r="A52" s="531">
        <f t="shared" si="2"/>
        <v>7</v>
      </c>
      <c r="B52" s="541" t="s">
        <v>541</v>
      </c>
      <c r="C52" s="542" t="s">
        <v>46</v>
      </c>
      <c r="D52" s="531" t="s">
        <v>27</v>
      </c>
      <c r="E52" s="531">
        <v>1</v>
      </c>
      <c r="F52" s="531">
        <f t="shared" si="3"/>
        <v>55</v>
      </c>
      <c r="G52" s="531" t="s">
        <v>23</v>
      </c>
      <c r="H52" s="535" t="s">
        <v>157</v>
      </c>
      <c r="I52" s="543"/>
    </row>
    <row r="53" spans="1:9" ht="15" x14ac:dyDescent="0.25">
      <c r="A53" s="531">
        <f t="shared" si="2"/>
        <v>8</v>
      </c>
      <c r="B53" s="545" t="s">
        <v>546</v>
      </c>
      <c r="C53" s="532" t="s">
        <v>306</v>
      </c>
      <c r="D53" s="531" t="s">
        <v>22</v>
      </c>
      <c r="E53" s="531">
        <v>15</v>
      </c>
      <c r="F53" s="531">
        <f t="shared" si="3"/>
        <v>56</v>
      </c>
      <c r="G53" s="531" t="s">
        <v>23</v>
      </c>
      <c r="H53" s="535"/>
      <c r="I53" s="543"/>
    </row>
    <row r="54" spans="1:9" ht="15" x14ac:dyDescent="0.25">
      <c r="A54" s="531">
        <f t="shared" si="2"/>
        <v>9</v>
      </c>
      <c r="B54" s="546" t="s">
        <v>547</v>
      </c>
      <c r="C54" s="542" t="s">
        <v>46</v>
      </c>
      <c r="D54" s="531" t="s">
        <v>27</v>
      </c>
      <c r="E54" s="531">
        <v>1</v>
      </c>
      <c r="F54" s="531">
        <f t="shared" si="3"/>
        <v>71</v>
      </c>
      <c r="G54" s="531" t="s">
        <v>23</v>
      </c>
      <c r="H54" s="535" t="s">
        <v>157</v>
      </c>
      <c r="I54" s="543"/>
    </row>
    <row r="55" spans="1:9" ht="15" x14ac:dyDescent="0.25">
      <c r="A55" s="531">
        <f t="shared" si="2"/>
        <v>10</v>
      </c>
      <c r="B55" s="545" t="s">
        <v>549</v>
      </c>
      <c r="C55" s="532" t="s">
        <v>307</v>
      </c>
      <c r="D55" s="531" t="s">
        <v>22</v>
      </c>
      <c r="E55" s="531">
        <v>15</v>
      </c>
      <c r="F55" s="531">
        <f t="shared" si="3"/>
        <v>72</v>
      </c>
      <c r="G55" s="531" t="s">
        <v>23</v>
      </c>
      <c r="H55" s="535"/>
      <c r="I55" s="543"/>
    </row>
    <row r="56" spans="1:9" ht="15" x14ac:dyDescent="0.25">
      <c r="A56" s="531">
        <f t="shared" si="2"/>
        <v>11</v>
      </c>
      <c r="B56" s="546" t="s">
        <v>550</v>
      </c>
      <c r="C56" s="542" t="s">
        <v>46</v>
      </c>
      <c r="D56" s="531" t="s">
        <v>27</v>
      </c>
      <c r="E56" s="531">
        <v>1</v>
      </c>
      <c r="F56" s="531">
        <f t="shared" si="3"/>
        <v>87</v>
      </c>
      <c r="G56" s="531" t="s">
        <v>23</v>
      </c>
      <c r="H56" s="535" t="s">
        <v>157</v>
      </c>
      <c r="I56" s="543"/>
    </row>
    <row r="57" spans="1:9" ht="15" x14ac:dyDescent="0.25">
      <c r="A57" s="531">
        <f t="shared" si="2"/>
        <v>12</v>
      </c>
      <c r="B57" s="566" t="s">
        <v>551</v>
      </c>
      <c r="C57" s="532" t="s">
        <v>309</v>
      </c>
      <c r="D57" s="531" t="s">
        <v>22</v>
      </c>
      <c r="E57" s="531">
        <v>15</v>
      </c>
      <c r="F57" s="531">
        <f t="shared" si="3"/>
        <v>88</v>
      </c>
      <c r="G57" s="567" t="s">
        <v>23</v>
      </c>
      <c r="H57" s="568"/>
      <c r="I57" s="543"/>
    </row>
    <row r="58" spans="1:9" ht="15" x14ac:dyDescent="0.25">
      <c r="A58" s="531">
        <f t="shared" si="2"/>
        <v>13</v>
      </c>
      <c r="B58" s="541" t="s">
        <v>552</v>
      </c>
      <c r="C58" s="542" t="s">
        <v>46</v>
      </c>
      <c r="D58" s="531" t="s">
        <v>27</v>
      </c>
      <c r="E58" s="531">
        <v>1</v>
      </c>
      <c r="F58" s="531">
        <f t="shared" si="3"/>
        <v>103</v>
      </c>
      <c r="G58" s="567" t="s">
        <v>23</v>
      </c>
      <c r="H58" s="535" t="s">
        <v>157</v>
      </c>
      <c r="I58" s="543"/>
    </row>
    <row r="59" spans="1:9" ht="15" x14ac:dyDescent="0.25">
      <c r="A59" s="531">
        <f t="shared" si="2"/>
        <v>14</v>
      </c>
      <c r="B59" s="566" t="s">
        <v>553</v>
      </c>
      <c r="C59" s="532" t="s">
        <v>309</v>
      </c>
      <c r="D59" s="531" t="s">
        <v>22</v>
      </c>
      <c r="E59" s="531">
        <v>15</v>
      </c>
      <c r="F59" s="531">
        <f t="shared" si="3"/>
        <v>104</v>
      </c>
      <c r="G59" s="567" t="s">
        <v>23</v>
      </c>
      <c r="H59" s="568"/>
      <c r="I59" s="543"/>
    </row>
    <row r="60" spans="1:9" ht="15" x14ac:dyDescent="0.25">
      <c r="A60" s="531">
        <f t="shared" si="2"/>
        <v>15</v>
      </c>
      <c r="B60" s="541" t="s">
        <v>554</v>
      </c>
      <c r="C60" s="542" t="s">
        <v>46</v>
      </c>
      <c r="D60" s="531" t="s">
        <v>27</v>
      </c>
      <c r="E60" s="531">
        <v>1</v>
      </c>
      <c r="F60" s="531">
        <f t="shared" si="3"/>
        <v>119</v>
      </c>
      <c r="G60" s="567" t="s">
        <v>23</v>
      </c>
      <c r="H60" s="535" t="s">
        <v>157</v>
      </c>
      <c r="I60" s="522"/>
    </row>
    <row r="61" spans="1:9" ht="15" x14ac:dyDescent="0.25">
      <c r="A61" s="531">
        <f t="shared" si="2"/>
        <v>16</v>
      </c>
      <c r="B61" s="566" t="s">
        <v>555</v>
      </c>
      <c r="C61" s="532" t="s">
        <v>309</v>
      </c>
      <c r="D61" s="531" t="s">
        <v>22</v>
      </c>
      <c r="E61" s="531">
        <v>15</v>
      </c>
      <c r="F61" s="531">
        <f t="shared" si="3"/>
        <v>120</v>
      </c>
      <c r="G61" s="567" t="s">
        <v>23</v>
      </c>
      <c r="H61" s="568"/>
      <c r="I61" s="522"/>
    </row>
    <row r="62" spans="1:9" ht="15" x14ac:dyDescent="0.25">
      <c r="A62" s="531">
        <f t="shared" si="2"/>
        <v>17</v>
      </c>
      <c r="B62" s="541" t="s">
        <v>556</v>
      </c>
      <c r="C62" s="542" t="s">
        <v>46</v>
      </c>
      <c r="D62" s="531" t="s">
        <v>27</v>
      </c>
      <c r="E62" s="531">
        <v>1</v>
      </c>
      <c r="F62" s="531">
        <f t="shared" si="3"/>
        <v>135</v>
      </c>
      <c r="G62" s="567" t="s">
        <v>23</v>
      </c>
      <c r="H62" s="535" t="s">
        <v>157</v>
      </c>
      <c r="I62" s="522"/>
    </row>
    <row r="63" spans="1:9" ht="15" x14ac:dyDescent="0.25">
      <c r="A63" s="531">
        <f t="shared" si="2"/>
        <v>18</v>
      </c>
      <c r="B63" s="545" t="s">
        <v>557</v>
      </c>
      <c r="C63" s="532" t="s">
        <v>309</v>
      </c>
      <c r="D63" s="531" t="s">
        <v>22</v>
      </c>
      <c r="E63" s="531">
        <v>15</v>
      </c>
      <c r="F63" s="531">
        <f t="shared" si="3"/>
        <v>136</v>
      </c>
      <c r="G63" s="567" t="s">
        <v>23</v>
      </c>
      <c r="H63" s="568"/>
      <c r="I63" s="522"/>
    </row>
    <row r="64" spans="1:9" ht="15" x14ac:dyDescent="0.25">
      <c r="A64" s="531">
        <f t="shared" si="2"/>
        <v>19</v>
      </c>
      <c r="B64" s="546" t="s">
        <v>558</v>
      </c>
      <c r="C64" s="542" t="s">
        <v>46</v>
      </c>
      <c r="D64" s="531" t="s">
        <v>27</v>
      </c>
      <c r="E64" s="531">
        <v>1</v>
      </c>
      <c r="F64" s="531">
        <f t="shared" si="3"/>
        <v>151</v>
      </c>
      <c r="G64" s="567" t="s">
        <v>23</v>
      </c>
      <c r="H64" s="535" t="s">
        <v>157</v>
      </c>
      <c r="I64" s="522"/>
    </row>
    <row r="65" spans="1:9" x14ac:dyDescent="0.2">
      <c r="A65" s="531">
        <f t="shared" si="2"/>
        <v>20</v>
      </c>
      <c r="B65" s="539" t="s">
        <v>559</v>
      </c>
      <c r="C65" s="532" t="s">
        <v>309</v>
      </c>
      <c r="D65" s="531" t="s">
        <v>22</v>
      </c>
      <c r="E65" s="531">
        <v>15</v>
      </c>
      <c r="F65" s="531">
        <f t="shared" si="3"/>
        <v>152</v>
      </c>
      <c r="G65" s="567" t="s">
        <v>23</v>
      </c>
      <c r="H65" s="568"/>
      <c r="I65" s="522"/>
    </row>
    <row r="66" spans="1:9" ht="15" x14ac:dyDescent="0.25">
      <c r="A66" s="531">
        <f t="shared" si="2"/>
        <v>21</v>
      </c>
      <c r="B66" s="541" t="s">
        <v>560</v>
      </c>
      <c r="C66" s="542" t="s">
        <v>46</v>
      </c>
      <c r="D66" s="531" t="s">
        <v>27</v>
      </c>
      <c r="E66" s="531">
        <v>1</v>
      </c>
      <c r="F66" s="531">
        <f t="shared" si="3"/>
        <v>167</v>
      </c>
      <c r="G66" s="567" t="s">
        <v>23</v>
      </c>
      <c r="H66" s="535" t="s">
        <v>157</v>
      </c>
      <c r="I66" s="522"/>
    </row>
    <row r="67" spans="1:9" x14ac:dyDescent="0.2">
      <c r="A67" s="531">
        <f t="shared" si="2"/>
        <v>22</v>
      </c>
      <c r="B67" s="539" t="s">
        <v>561</v>
      </c>
      <c r="C67" s="532" t="s">
        <v>309</v>
      </c>
      <c r="D67" s="531" t="s">
        <v>22</v>
      </c>
      <c r="E67" s="531">
        <v>15</v>
      </c>
      <c r="F67" s="531">
        <f t="shared" si="3"/>
        <v>168</v>
      </c>
      <c r="G67" s="567" t="s">
        <v>23</v>
      </c>
      <c r="H67" s="568"/>
      <c r="I67" s="522"/>
    </row>
    <row r="68" spans="1:9" ht="15" x14ac:dyDescent="0.25">
      <c r="A68" s="531">
        <f t="shared" si="2"/>
        <v>23</v>
      </c>
      <c r="B68" s="541" t="s">
        <v>562</v>
      </c>
      <c r="C68" s="542" t="s">
        <v>46</v>
      </c>
      <c r="D68" s="531" t="s">
        <v>27</v>
      </c>
      <c r="E68" s="531">
        <v>1</v>
      </c>
      <c r="F68" s="531">
        <f t="shared" si="3"/>
        <v>183</v>
      </c>
      <c r="G68" s="567" t="s">
        <v>23</v>
      </c>
      <c r="H68" s="535" t="s">
        <v>157</v>
      </c>
      <c r="I68" s="522"/>
    </row>
    <row r="69" spans="1:9" x14ac:dyDescent="0.2">
      <c r="A69" s="531">
        <f t="shared" si="2"/>
        <v>24</v>
      </c>
      <c r="B69" s="539" t="s">
        <v>563</v>
      </c>
      <c r="C69" s="532" t="s">
        <v>309</v>
      </c>
      <c r="D69" s="531" t="s">
        <v>22</v>
      </c>
      <c r="E69" s="531">
        <v>15</v>
      </c>
      <c r="F69" s="531">
        <f t="shared" si="3"/>
        <v>184</v>
      </c>
      <c r="G69" s="567" t="s">
        <v>23</v>
      </c>
      <c r="H69" s="568"/>
      <c r="I69" s="522"/>
    </row>
    <row r="70" spans="1:9" ht="15" x14ac:dyDescent="0.25">
      <c r="A70" s="531">
        <f t="shared" si="2"/>
        <v>25</v>
      </c>
      <c r="B70" s="541" t="s">
        <v>564</v>
      </c>
      <c r="C70" s="542" t="s">
        <v>46</v>
      </c>
      <c r="D70" s="531" t="s">
        <v>27</v>
      </c>
      <c r="E70" s="531">
        <v>1</v>
      </c>
      <c r="F70" s="531">
        <f t="shared" si="3"/>
        <v>199</v>
      </c>
      <c r="G70" s="567" t="s">
        <v>23</v>
      </c>
      <c r="H70" s="535" t="s">
        <v>157</v>
      </c>
      <c r="I70" s="522"/>
    </row>
    <row r="71" spans="1:9" x14ac:dyDescent="0.2">
      <c r="A71" s="531">
        <f t="shared" si="2"/>
        <v>26</v>
      </c>
      <c r="B71" s="537" t="s">
        <v>29</v>
      </c>
      <c r="C71" s="532" t="s">
        <v>29</v>
      </c>
      <c r="D71" s="531" t="s">
        <v>27</v>
      </c>
      <c r="E71" s="533">
        <f>300- SUM(E46:E70)</f>
        <v>101</v>
      </c>
      <c r="F71" s="531">
        <f t="shared" si="3"/>
        <v>200</v>
      </c>
      <c r="G71" s="531" t="s">
        <v>23</v>
      </c>
      <c r="H71" s="551" t="s">
        <v>30</v>
      </c>
      <c r="I71" s="522"/>
    </row>
    <row r="72" spans="1:9" x14ac:dyDescent="0.2">
      <c r="A72" s="569"/>
      <c r="B72" s="569"/>
      <c r="C72" s="569" t="s">
        <v>38</v>
      </c>
      <c r="D72" s="531"/>
      <c r="E72" s="538">
        <v>300</v>
      </c>
      <c r="F72" s="531"/>
      <c r="G72" s="531"/>
      <c r="H72" s="556"/>
      <c r="I72" s="522"/>
    </row>
    <row r="73" spans="1:9" x14ac:dyDescent="0.2">
      <c r="A73" s="559"/>
      <c r="B73" s="559"/>
      <c r="C73" s="559"/>
      <c r="D73" s="561"/>
      <c r="E73" s="561"/>
      <c r="F73" s="561"/>
      <c r="G73" s="561"/>
      <c r="H73" s="562"/>
      <c r="I73" s="559"/>
    </row>
    <row r="75" spans="1:9" x14ac:dyDescent="0.2">
      <c r="A75" s="570"/>
      <c r="B75" s="557" t="s">
        <v>565</v>
      </c>
      <c r="C75" s="570"/>
      <c r="D75" s="571"/>
      <c r="E75" s="571"/>
      <c r="F75" s="571"/>
      <c r="G75" s="571"/>
      <c r="H75" s="572"/>
      <c r="I75" s="570"/>
    </row>
    <row r="76" spans="1:9" x14ac:dyDescent="0.2">
      <c r="A76" s="570"/>
      <c r="B76" s="563"/>
      <c r="C76" s="573"/>
      <c r="D76" s="570"/>
      <c r="E76" s="574"/>
      <c r="F76" s="570"/>
      <c r="G76" s="571"/>
      <c r="H76" s="572"/>
      <c r="I76" s="570"/>
    </row>
    <row r="77" spans="1:9" x14ac:dyDescent="0.2">
      <c r="A77" s="570"/>
      <c r="B77" s="570"/>
      <c r="C77" s="573"/>
      <c r="D77" s="570"/>
      <c r="E77" s="574"/>
      <c r="F77" s="570"/>
      <c r="G77" s="571"/>
      <c r="H77" s="572"/>
      <c r="I77" s="570"/>
    </row>
    <row r="78" spans="1:9" x14ac:dyDescent="0.2">
      <c r="A78" s="575" t="s">
        <v>12</v>
      </c>
      <c r="B78" s="576" t="s">
        <v>48</v>
      </c>
      <c r="C78" s="576" t="s">
        <v>49</v>
      </c>
      <c r="D78" s="576" t="s">
        <v>50</v>
      </c>
      <c r="E78" s="576" t="s">
        <v>51</v>
      </c>
      <c r="F78" s="576" t="s">
        <v>17</v>
      </c>
      <c r="G78" s="576" t="s">
        <v>18</v>
      </c>
      <c r="H78" s="577" t="s">
        <v>19</v>
      </c>
      <c r="I78" s="570"/>
    </row>
    <row r="79" spans="1:9" ht="25.5" x14ac:dyDescent="0.2">
      <c r="A79" s="578">
        <v>1</v>
      </c>
      <c r="B79" s="579" t="s">
        <v>20</v>
      </c>
      <c r="C79" s="579" t="s">
        <v>88</v>
      </c>
      <c r="D79" s="580" t="s">
        <v>22</v>
      </c>
      <c r="E79" s="580">
        <v>4</v>
      </c>
      <c r="F79" s="578">
        <v>1</v>
      </c>
      <c r="G79" s="578" t="s">
        <v>23</v>
      </c>
      <c r="H79" s="577" t="s">
        <v>566</v>
      </c>
      <c r="I79" s="570"/>
    </row>
    <row r="80" spans="1:9" ht="25.5" x14ac:dyDescent="0.2">
      <c r="A80" s="578">
        <f>A79+1</f>
        <v>2</v>
      </c>
      <c r="B80" s="579" t="s">
        <v>53</v>
      </c>
      <c r="C80" s="579" t="s">
        <v>44</v>
      </c>
      <c r="D80" s="580" t="s">
        <v>22</v>
      </c>
      <c r="E80" s="580">
        <v>7</v>
      </c>
      <c r="F80" s="578">
        <f>$E79+$F79</f>
        <v>5</v>
      </c>
      <c r="G80" s="578" t="s">
        <v>23</v>
      </c>
      <c r="H80" s="581" t="s">
        <v>39</v>
      </c>
      <c r="I80" s="570"/>
    </row>
    <row r="81" spans="1:9" x14ac:dyDescent="0.2">
      <c r="A81" s="578">
        <f t="shared" ref="A81:A104" si="4">A80+1</f>
        <v>3</v>
      </c>
      <c r="B81" s="582" t="s">
        <v>584</v>
      </c>
      <c r="C81" s="583" t="s">
        <v>714</v>
      </c>
      <c r="D81" s="580" t="s">
        <v>27</v>
      </c>
      <c r="E81" s="580">
        <v>12</v>
      </c>
      <c r="F81" s="578">
        <f t="shared" ref="F81:F104" si="5">$E80+$F80</f>
        <v>12</v>
      </c>
      <c r="G81" s="578" t="s">
        <v>23</v>
      </c>
      <c r="H81" s="577"/>
      <c r="I81" s="584"/>
    </row>
    <row r="82" spans="1:9" x14ac:dyDescent="0.2">
      <c r="A82" s="578">
        <f t="shared" si="4"/>
        <v>4</v>
      </c>
      <c r="B82" s="539" t="s">
        <v>567</v>
      </c>
      <c r="C82" s="532" t="s">
        <v>309</v>
      </c>
      <c r="D82" s="531" t="s">
        <v>22</v>
      </c>
      <c r="E82" s="531">
        <v>15</v>
      </c>
      <c r="F82" s="578">
        <f t="shared" si="5"/>
        <v>24</v>
      </c>
      <c r="G82" s="567" t="s">
        <v>23</v>
      </c>
      <c r="H82" s="568"/>
      <c r="I82" s="585"/>
    </row>
    <row r="83" spans="1:9" ht="15" x14ac:dyDescent="0.25">
      <c r="A83" s="578">
        <f t="shared" si="4"/>
        <v>5</v>
      </c>
      <c r="B83" s="541" t="s">
        <v>568</v>
      </c>
      <c r="C83" s="542" t="s">
        <v>46</v>
      </c>
      <c r="D83" s="531" t="s">
        <v>27</v>
      </c>
      <c r="E83" s="531">
        <v>1</v>
      </c>
      <c r="F83" s="578">
        <f t="shared" si="5"/>
        <v>39</v>
      </c>
      <c r="G83" s="567" t="s">
        <v>23</v>
      </c>
      <c r="H83" s="535" t="s">
        <v>157</v>
      </c>
      <c r="I83" s="585"/>
    </row>
    <row r="84" spans="1:9" x14ac:dyDescent="0.2">
      <c r="A84" s="578">
        <f t="shared" si="4"/>
        <v>6</v>
      </c>
      <c r="B84" s="539" t="s">
        <v>569</v>
      </c>
      <c r="C84" s="532" t="s">
        <v>309</v>
      </c>
      <c r="D84" s="531" t="s">
        <v>22</v>
      </c>
      <c r="E84" s="531">
        <v>15</v>
      </c>
      <c r="F84" s="578">
        <f t="shared" si="5"/>
        <v>40</v>
      </c>
      <c r="G84" s="567" t="s">
        <v>23</v>
      </c>
      <c r="H84" s="568"/>
      <c r="I84" s="585"/>
    </row>
    <row r="85" spans="1:9" ht="15" x14ac:dyDescent="0.25">
      <c r="A85" s="578">
        <f t="shared" si="4"/>
        <v>7</v>
      </c>
      <c r="B85" s="541" t="s">
        <v>570</v>
      </c>
      <c r="C85" s="542" t="s">
        <v>46</v>
      </c>
      <c r="D85" s="531" t="s">
        <v>27</v>
      </c>
      <c r="E85" s="531">
        <v>1</v>
      </c>
      <c r="F85" s="578">
        <f t="shared" si="5"/>
        <v>55</v>
      </c>
      <c r="G85" s="567" t="s">
        <v>23</v>
      </c>
      <c r="H85" s="535" t="s">
        <v>157</v>
      </c>
      <c r="I85" s="585"/>
    </row>
    <row r="86" spans="1:9" ht="15" x14ac:dyDescent="0.25">
      <c r="A86" s="578">
        <f t="shared" si="4"/>
        <v>8</v>
      </c>
      <c r="B86" s="545" t="s">
        <v>571</v>
      </c>
      <c r="C86" s="532" t="s">
        <v>309</v>
      </c>
      <c r="D86" s="531" t="s">
        <v>22</v>
      </c>
      <c r="E86" s="531">
        <v>15</v>
      </c>
      <c r="F86" s="578">
        <f t="shared" si="5"/>
        <v>56</v>
      </c>
      <c r="G86" s="567" t="s">
        <v>23</v>
      </c>
      <c r="H86" s="568"/>
      <c r="I86" s="585"/>
    </row>
    <row r="87" spans="1:9" ht="15" x14ac:dyDescent="0.25">
      <c r="A87" s="578">
        <f t="shared" si="4"/>
        <v>9</v>
      </c>
      <c r="B87" s="546" t="s">
        <v>572</v>
      </c>
      <c r="C87" s="542" t="s">
        <v>46</v>
      </c>
      <c r="D87" s="531" t="s">
        <v>27</v>
      </c>
      <c r="E87" s="531">
        <v>1</v>
      </c>
      <c r="F87" s="578">
        <f t="shared" si="5"/>
        <v>71</v>
      </c>
      <c r="G87" s="567" t="s">
        <v>23</v>
      </c>
      <c r="H87" s="535" t="s">
        <v>157</v>
      </c>
      <c r="I87" s="585"/>
    </row>
    <row r="88" spans="1:9" x14ac:dyDescent="0.2">
      <c r="A88" s="578">
        <f t="shared" si="4"/>
        <v>10</v>
      </c>
      <c r="B88" s="539" t="s">
        <v>573</v>
      </c>
      <c r="C88" s="532" t="s">
        <v>309</v>
      </c>
      <c r="D88" s="531" t="s">
        <v>22</v>
      </c>
      <c r="E88" s="531">
        <v>15</v>
      </c>
      <c r="F88" s="578">
        <f t="shared" si="5"/>
        <v>72</v>
      </c>
      <c r="G88" s="567" t="s">
        <v>23</v>
      </c>
      <c r="H88" s="568"/>
      <c r="I88" s="585"/>
    </row>
    <row r="89" spans="1:9" ht="15" x14ac:dyDescent="0.25">
      <c r="A89" s="578">
        <f t="shared" si="4"/>
        <v>11</v>
      </c>
      <c r="B89" s="541" t="s">
        <v>574</v>
      </c>
      <c r="C89" s="542" t="s">
        <v>46</v>
      </c>
      <c r="D89" s="531" t="s">
        <v>27</v>
      </c>
      <c r="E89" s="531">
        <v>1</v>
      </c>
      <c r="F89" s="578">
        <f t="shared" si="5"/>
        <v>87</v>
      </c>
      <c r="G89" s="567" t="s">
        <v>23</v>
      </c>
      <c r="H89" s="535" t="s">
        <v>157</v>
      </c>
      <c r="I89" s="585"/>
    </row>
    <row r="90" spans="1:9" x14ac:dyDescent="0.2">
      <c r="A90" s="578">
        <f t="shared" si="4"/>
        <v>12</v>
      </c>
      <c r="B90" s="539" t="s">
        <v>575</v>
      </c>
      <c r="C90" s="532" t="s">
        <v>309</v>
      </c>
      <c r="D90" s="531" t="s">
        <v>22</v>
      </c>
      <c r="E90" s="531">
        <v>15</v>
      </c>
      <c r="F90" s="578">
        <f t="shared" si="5"/>
        <v>88</v>
      </c>
      <c r="G90" s="567" t="s">
        <v>23</v>
      </c>
      <c r="H90" s="568"/>
      <c r="I90" s="585"/>
    </row>
    <row r="91" spans="1:9" ht="15" x14ac:dyDescent="0.25">
      <c r="A91" s="578">
        <f t="shared" si="4"/>
        <v>13</v>
      </c>
      <c r="B91" s="541" t="s">
        <v>576</v>
      </c>
      <c r="C91" s="542" t="s">
        <v>46</v>
      </c>
      <c r="D91" s="531" t="s">
        <v>27</v>
      </c>
      <c r="E91" s="531">
        <v>1</v>
      </c>
      <c r="F91" s="578">
        <f t="shared" si="5"/>
        <v>103</v>
      </c>
      <c r="G91" s="567" t="s">
        <v>23</v>
      </c>
      <c r="H91" s="535" t="s">
        <v>157</v>
      </c>
      <c r="I91" s="585"/>
    </row>
    <row r="92" spans="1:9" ht="15" x14ac:dyDescent="0.25">
      <c r="A92" s="578">
        <f t="shared" si="4"/>
        <v>14</v>
      </c>
      <c r="B92" s="545" t="s">
        <v>573</v>
      </c>
      <c r="C92" s="532" t="s">
        <v>309</v>
      </c>
      <c r="D92" s="531" t="s">
        <v>22</v>
      </c>
      <c r="E92" s="531">
        <v>15</v>
      </c>
      <c r="F92" s="578">
        <f t="shared" si="5"/>
        <v>104</v>
      </c>
      <c r="G92" s="567" t="s">
        <v>23</v>
      </c>
      <c r="H92" s="568"/>
      <c r="I92" s="585"/>
    </row>
    <row r="93" spans="1:9" ht="15" x14ac:dyDescent="0.25">
      <c r="A93" s="578">
        <f t="shared" si="4"/>
        <v>15</v>
      </c>
      <c r="B93" s="546" t="s">
        <v>574</v>
      </c>
      <c r="C93" s="542" t="s">
        <v>46</v>
      </c>
      <c r="D93" s="531" t="s">
        <v>27</v>
      </c>
      <c r="E93" s="531">
        <v>1</v>
      </c>
      <c r="F93" s="578">
        <f t="shared" si="5"/>
        <v>119</v>
      </c>
      <c r="G93" s="567" t="s">
        <v>23</v>
      </c>
      <c r="H93" s="535" t="s">
        <v>157</v>
      </c>
      <c r="I93" s="585"/>
    </row>
    <row r="94" spans="1:9" x14ac:dyDescent="0.2">
      <c r="A94" s="578">
        <f t="shared" si="4"/>
        <v>16</v>
      </c>
      <c r="B94" s="539" t="s">
        <v>577</v>
      </c>
      <c r="C94" s="532" t="s">
        <v>309</v>
      </c>
      <c r="D94" s="531" t="s">
        <v>22</v>
      </c>
      <c r="E94" s="531">
        <v>15</v>
      </c>
      <c r="F94" s="578">
        <f t="shared" si="5"/>
        <v>120</v>
      </c>
      <c r="G94" s="567" t="s">
        <v>23</v>
      </c>
      <c r="H94" s="568"/>
      <c r="I94" s="585"/>
    </row>
    <row r="95" spans="1:9" ht="15" x14ac:dyDescent="0.25">
      <c r="A95" s="578">
        <f t="shared" si="4"/>
        <v>17</v>
      </c>
      <c r="B95" s="541" t="s">
        <v>578</v>
      </c>
      <c r="C95" s="542" t="s">
        <v>46</v>
      </c>
      <c r="D95" s="531" t="s">
        <v>27</v>
      </c>
      <c r="E95" s="531">
        <v>1</v>
      </c>
      <c r="F95" s="578">
        <f t="shared" si="5"/>
        <v>135</v>
      </c>
      <c r="G95" s="567" t="s">
        <v>23</v>
      </c>
      <c r="H95" s="535" t="s">
        <v>157</v>
      </c>
      <c r="I95" s="585"/>
    </row>
    <row r="96" spans="1:9" x14ac:dyDescent="0.2">
      <c r="A96" s="578">
        <f t="shared" si="4"/>
        <v>18</v>
      </c>
      <c r="B96" s="539" t="s">
        <v>579</v>
      </c>
      <c r="C96" s="532" t="s">
        <v>309</v>
      </c>
      <c r="D96" s="531" t="s">
        <v>22</v>
      </c>
      <c r="E96" s="531">
        <v>15</v>
      </c>
      <c r="F96" s="578">
        <f t="shared" si="5"/>
        <v>136</v>
      </c>
      <c r="G96" s="567" t="s">
        <v>23</v>
      </c>
      <c r="H96" s="568"/>
      <c r="I96" s="585"/>
    </row>
    <row r="97" spans="1:9" ht="15" x14ac:dyDescent="0.25">
      <c r="A97" s="578">
        <f t="shared" si="4"/>
        <v>19</v>
      </c>
      <c r="B97" s="541" t="s">
        <v>580</v>
      </c>
      <c r="C97" s="542" t="s">
        <v>46</v>
      </c>
      <c r="D97" s="531" t="s">
        <v>27</v>
      </c>
      <c r="E97" s="531">
        <v>1</v>
      </c>
      <c r="F97" s="578">
        <f t="shared" si="5"/>
        <v>151</v>
      </c>
      <c r="G97" s="567" t="s">
        <v>23</v>
      </c>
      <c r="H97" s="535" t="s">
        <v>157</v>
      </c>
      <c r="I97" s="585"/>
    </row>
    <row r="98" spans="1:9" ht="15" x14ac:dyDescent="0.25">
      <c r="A98" s="578">
        <f t="shared" si="4"/>
        <v>20</v>
      </c>
      <c r="B98" s="545" t="s">
        <v>577</v>
      </c>
      <c r="C98" s="532" t="s">
        <v>309</v>
      </c>
      <c r="D98" s="531" t="s">
        <v>22</v>
      </c>
      <c r="E98" s="531">
        <v>15</v>
      </c>
      <c r="F98" s="578">
        <f t="shared" si="5"/>
        <v>152</v>
      </c>
      <c r="G98" s="567" t="s">
        <v>23</v>
      </c>
      <c r="H98" s="568"/>
      <c r="I98" s="585"/>
    </row>
    <row r="99" spans="1:9" ht="15" x14ac:dyDescent="0.25">
      <c r="A99" s="578">
        <f t="shared" si="4"/>
        <v>21</v>
      </c>
      <c r="B99" s="546" t="s">
        <v>578</v>
      </c>
      <c r="C99" s="542" t="s">
        <v>46</v>
      </c>
      <c r="D99" s="531" t="s">
        <v>27</v>
      </c>
      <c r="E99" s="531">
        <v>1</v>
      </c>
      <c r="F99" s="578">
        <f t="shared" si="5"/>
        <v>167</v>
      </c>
      <c r="G99" s="567" t="s">
        <v>23</v>
      </c>
      <c r="H99" s="535" t="s">
        <v>157</v>
      </c>
      <c r="I99" s="585"/>
    </row>
    <row r="100" spans="1:9" ht="15" x14ac:dyDescent="0.25">
      <c r="A100" s="578">
        <f t="shared" si="4"/>
        <v>22</v>
      </c>
      <c r="B100" s="545" t="s">
        <v>581</v>
      </c>
      <c r="C100" s="532" t="s">
        <v>309</v>
      </c>
      <c r="D100" s="531" t="s">
        <v>22</v>
      </c>
      <c r="E100" s="531">
        <v>15</v>
      </c>
      <c r="F100" s="578">
        <f t="shared" si="5"/>
        <v>168</v>
      </c>
      <c r="G100" s="567" t="s">
        <v>23</v>
      </c>
      <c r="H100" s="568"/>
      <c r="I100" s="585"/>
    </row>
    <row r="101" spans="1:9" ht="15" x14ac:dyDescent="0.25">
      <c r="A101" s="578">
        <f t="shared" si="4"/>
        <v>23</v>
      </c>
      <c r="B101" s="546" t="s">
        <v>582</v>
      </c>
      <c r="C101" s="542" t="s">
        <v>46</v>
      </c>
      <c r="D101" s="531" t="s">
        <v>27</v>
      </c>
      <c r="E101" s="531">
        <v>1</v>
      </c>
      <c r="F101" s="578">
        <f t="shared" si="5"/>
        <v>183</v>
      </c>
      <c r="G101" s="567" t="s">
        <v>23</v>
      </c>
      <c r="H101" s="535" t="s">
        <v>157</v>
      </c>
      <c r="I101" s="585"/>
    </row>
    <row r="102" spans="1:9" ht="15" x14ac:dyDescent="0.25">
      <c r="A102" s="578">
        <f t="shared" si="4"/>
        <v>24</v>
      </c>
      <c r="B102" s="545" t="s">
        <v>583</v>
      </c>
      <c r="C102" s="532" t="s">
        <v>309</v>
      </c>
      <c r="D102" s="531" t="s">
        <v>22</v>
      </c>
      <c r="E102" s="531">
        <v>15</v>
      </c>
      <c r="F102" s="578">
        <f t="shared" si="5"/>
        <v>184</v>
      </c>
      <c r="G102" s="567" t="s">
        <v>23</v>
      </c>
      <c r="H102" s="568"/>
      <c r="I102" s="585"/>
    </row>
    <row r="103" spans="1:9" ht="15" x14ac:dyDescent="0.25">
      <c r="A103" s="578">
        <f t="shared" si="4"/>
        <v>25</v>
      </c>
      <c r="B103" s="546" t="s">
        <v>189</v>
      </c>
      <c r="C103" s="542" t="s">
        <v>46</v>
      </c>
      <c r="D103" s="531" t="s">
        <v>27</v>
      </c>
      <c r="E103" s="531">
        <v>1</v>
      </c>
      <c r="F103" s="578">
        <f t="shared" si="5"/>
        <v>199</v>
      </c>
      <c r="G103" s="567" t="s">
        <v>23</v>
      </c>
      <c r="H103" s="535" t="s">
        <v>157</v>
      </c>
      <c r="I103" s="585"/>
    </row>
    <row r="104" spans="1:9" x14ac:dyDescent="0.2">
      <c r="A104" s="578">
        <f t="shared" si="4"/>
        <v>26</v>
      </c>
      <c r="B104" s="537" t="s">
        <v>29</v>
      </c>
      <c r="C104" s="579" t="s">
        <v>29</v>
      </c>
      <c r="D104" s="580" t="s">
        <v>27</v>
      </c>
      <c r="E104" s="580">
        <f>300-SUM(E79:E103)</f>
        <v>101</v>
      </c>
      <c r="F104" s="578">
        <f t="shared" si="5"/>
        <v>200</v>
      </c>
      <c r="G104" s="578" t="s">
        <v>23</v>
      </c>
      <c r="H104" s="581" t="s">
        <v>30</v>
      </c>
      <c r="I104" s="570"/>
    </row>
    <row r="105" spans="1:9" x14ac:dyDescent="0.2">
      <c r="A105" s="570"/>
      <c r="B105" s="586"/>
      <c r="C105" s="587" t="s">
        <v>38</v>
      </c>
      <c r="D105" s="570"/>
      <c r="E105" s="588">
        <f>SUM(E79:E104)</f>
        <v>300</v>
      </c>
      <c r="F105" s="589"/>
      <c r="G105" s="589"/>
      <c r="H105" s="572"/>
      <c r="I105" s="57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3:H57"/>
  <sheetViews>
    <sheetView zoomScale="80" zoomScaleNormal="80" workbookViewId="0"/>
  </sheetViews>
  <sheetFormatPr baseColWidth="10" defaultRowHeight="12.75" x14ac:dyDescent="0.2"/>
  <cols>
    <col min="1" max="1" width="8.42578125" style="518" bestFit="1" customWidth="1"/>
    <col min="2" max="2" width="57.85546875" style="518" customWidth="1"/>
    <col min="3" max="3" width="59.5703125" style="518" customWidth="1"/>
    <col min="4" max="4" width="8.5703125" style="518" bestFit="1" customWidth="1"/>
    <col min="5" max="5" width="6.7109375" style="518" bestFit="1" customWidth="1"/>
    <col min="6" max="6" width="8.28515625" style="518" bestFit="1" customWidth="1"/>
    <col min="7" max="7" width="11.140625" style="518" bestFit="1" customWidth="1"/>
    <col min="8" max="8" width="16.28515625" style="518" customWidth="1"/>
    <col min="9" max="16384" width="11.42578125" style="518"/>
  </cols>
  <sheetData>
    <row r="3" spans="1:8" x14ac:dyDescent="0.2">
      <c r="A3" s="590"/>
      <c r="B3" s="590"/>
      <c r="C3" s="590"/>
      <c r="D3" s="591"/>
      <c r="E3" s="591"/>
      <c r="F3" s="591"/>
      <c r="G3" s="591"/>
      <c r="H3" s="592"/>
    </row>
    <row r="4" spans="1:8" x14ac:dyDescent="0.2">
      <c r="A4" s="590"/>
      <c r="B4" s="593" t="s">
        <v>585</v>
      </c>
      <c r="C4" s="590"/>
      <c r="D4" s="591"/>
      <c r="E4" s="591"/>
      <c r="F4" s="591"/>
      <c r="G4" s="591"/>
      <c r="H4" s="592"/>
    </row>
    <row r="5" spans="1:8" x14ac:dyDescent="0.2">
      <c r="A5" s="590"/>
      <c r="B5" s="593" t="s">
        <v>586</v>
      </c>
      <c r="C5" s="590"/>
      <c r="D5" s="591"/>
      <c r="E5" s="591"/>
      <c r="F5" s="591"/>
      <c r="G5" s="591"/>
      <c r="H5" s="592"/>
    </row>
    <row r="6" spans="1:8" x14ac:dyDescent="0.2">
      <c r="A6" s="593"/>
      <c r="B6" s="563"/>
      <c r="C6" s="593"/>
      <c r="D6" s="594"/>
      <c r="E6" s="593"/>
      <c r="F6" s="593"/>
      <c r="G6" s="593"/>
      <c r="H6" s="593"/>
    </row>
    <row r="7" spans="1:8" ht="13.5" thickBot="1" x14ac:dyDescent="0.25">
      <c r="A7" s="595" t="s">
        <v>12</v>
      </c>
      <c r="B7" s="596" t="s">
        <v>48</v>
      </c>
      <c r="C7" s="596" t="s">
        <v>49</v>
      </c>
      <c r="D7" s="596" t="s">
        <v>50</v>
      </c>
      <c r="E7" s="596" t="s">
        <v>51</v>
      </c>
      <c r="F7" s="596" t="s">
        <v>17</v>
      </c>
      <c r="G7" s="596" t="s">
        <v>18</v>
      </c>
      <c r="H7" s="597" t="s">
        <v>19</v>
      </c>
    </row>
    <row r="8" spans="1:8" x14ac:dyDescent="0.2">
      <c r="A8" s="598">
        <v>1</v>
      </c>
      <c r="B8" s="599" t="s">
        <v>20</v>
      </c>
      <c r="C8" s="599" t="s">
        <v>96</v>
      </c>
      <c r="D8" s="498" t="s">
        <v>22</v>
      </c>
      <c r="E8" s="498">
        <v>4</v>
      </c>
      <c r="F8" s="598">
        <v>1</v>
      </c>
      <c r="G8" s="598" t="s">
        <v>23</v>
      </c>
      <c r="H8" s="600" t="s">
        <v>587</v>
      </c>
    </row>
    <row r="9" spans="1:8" ht="18" customHeight="1" x14ac:dyDescent="0.2">
      <c r="A9" s="598">
        <v>2</v>
      </c>
      <c r="B9" s="599" t="s">
        <v>53</v>
      </c>
      <c r="C9" s="599" t="s">
        <v>44</v>
      </c>
      <c r="D9" s="498" t="s">
        <v>22</v>
      </c>
      <c r="E9" s="498">
        <v>7</v>
      </c>
      <c r="F9" s="598">
        <f>$E8+$F8</f>
        <v>5</v>
      </c>
      <c r="G9" s="598" t="s">
        <v>23</v>
      </c>
      <c r="H9" s="601" t="s">
        <v>39</v>
      </c>
    </row>
    <row r="10" spans="1:8" x14ac:dyDescent="0.2">
      <c r="A10" s="598">
        <v>3</v>
      </c>
      <c r="B10" s="582" t="s">
        <v>584</v>
      </c>
      <c r="C10" s="583" t="s">
        <v>714</v>
      </c>
      <c r="D10" s="498" t="s">
        <v>27</v>
      </c>
      <c r="E10" s="498">
        <v>12</v>
      </c>
      <c r="F10" s="598">
        <f t="shared" ref="F10:F20" si="0">$E9+$F9</f>
        <v>12</v>
      </c>
      <c r="G10" s="598" t="s">
        <v>23</v>
      </c>
      <c r="H10" s="600"/>
    </row>
    <row r="11" spans="1:8" x14ac:dyDescent="0.2">
      <c r="A11" s="598">
        <v>4</v>
      </c>
      <c r="B11" s="603" t="s">
        <v>615</v>
      </c>
      <c r="C11" s="599" t="s">
        <v>310</v>
      </c>
      <c r="D11" s="598" t="s">
        <v>22</v>
      </c>
      <c r="E11" s="598">
        <v>15</v>
      </c>
      <c r="F11" s="598">
        <f t="shared" si="0"/>
        <v>24</v>
      </c>
      <c r="G11" s="598" t="s">
        <v>23</v>
      </c>
      <c r="H11" s="604"/>
    </row>
    <row r="12" spans="1:8" x14ac:dyDescent="0.2">
      <c r="A12" s="598">
        <v>5</v>
      </c>
      <c r="B12" s="599" t="s">
        <v>588</v>
      </c>
      <c r="C12" s="599" t="s">
        <v>309</v>
      </c>
      <c r="D12" s="598" t="s">
        <v>22</v>
      </c>
      <c r="E12" s="598">
        <v>15</v>
      </c>
      <c r="F12" s="598">
        <f t="shared" si="0"/>
        <v>39</v>
      </c>
      <c r="G12" s="598" t="s">
        <v>23</v>
      </c>
      <c r="H12" s="604"/>
    </row>
    <row r="13" spans="1:8" x14ac:dyDescent="0.2">
      <c r="A13" s="598">
        <v>6</v>
      </c>
      <c r="B13" s="605" t="s">
        <v>589</v>
      </c>
      <c r="C13" s="599" t="s">
        <v>46</v>
      </c>
      <c r="D13" s="598" t="s">
        <v>27</v>
      </c>
      <c r="E13" s="598">
        <v>1</v>
      </c>
      <c r="F13" s="598">
        <f t="shared" si="0"/>
        <v>54</v>
      </c>
      <c r="G13" s="598" t="s">
        <v>23</v>
      </c>
      <c r="H13" s="604" t="s">
        <v>167</v>
      </c>
    </row>
    <row r="14" spans="1:8" x14ac:dyDescent="0.2">
      <c r="A14" s="598">
        <v>7</v>
      </c>
      <c r="B14" s="599" t="s">
        <v>590</v>
      </c>
      <c r="C14" s="599" t="s">
        <v>309</v>
      </c>
      <c r="D14" s="598" t="s">
        <v>22</v>
      </c>
      <c r="E14" s="598">
        <v>15</v>
      </c>
      <c r="F14" s="598">
        <f t="shared" si="0"/>
        <v>55</v>
      </c>
      <c r="G14" s="598" t="s">
        <v>23</v>
      </c>
      <c r="H14" s="604"/>
    </row>
    <row r="15" spans="1:8" x14ac:dyDescent="0.2">
      <c r="A15" s="598">
        <v>8</v>
      </c>
      <c r="B15" s="605" t="s">
        <v>591</v>
      </c>
      <c r="C15" s="599" t="s">
        <v>46</v>
      </c>
      <c r="D15" s="598" t="s">
        <v>27</v>
      </c>
      <c r="E15" s="598">
        <v>1</v>
      </c>
      <c r="F15" s="598">
        <f t="shared" si="0"/>
        <v>70</v>
      </c>
      <c r="G15" s="598" t="s">
        <v>23</v>
      </c>
      <c r="H15" s="604" t="s">
        <v>167</v>
      </c>
    </row>
    <row r="16" spans="1:8" x14ac:dyDescent="0.2">
      <c r="A16" s="598">
        <v>9</v>
      </c>
      <c r="B16" s="606" t="s">
        <v>592</v>
      </c>
      <c r="C16" s="599" t="s">
        <v>309</v>
      </c>
      <c r="D16" s="598" t="s">
        <v>22</v>
      </c>
      <c r="E16" s="598">
        <v>15</v>
      </c>
      <c r="F16" s="598">
        <f t="shared" si="0"/>
        <v>71</v>
      </c>
      <c r="G16" s="598" t="s">
        <v>23</v>
      </c>
      <c r="H16" s="604"/>
    </row>
    <row r="17" spans="1:8" ht="15" x14ac:dyDescent="0.25">
      <c r="A17" s="598">
        <v>10</v>
      </c>
      <c r="B17" s="607" t="s">
        <v>593</v>
      </c>
      <c r="C17" s="599" t="s">
        <v>46</v>
      </c>
      <c r="D17" s="598" t="s">
        <v>27</v>
      </c>
      <c r="E17" s="598">
        <v>1</v>
      </c>
      <c r="F17" s="598">
        <f t="shared" si="0"/>
        <v>86</v>
      </c>
      <c r="G17" s="598" t="s">
        <v>23</v>
      </c>
      <c r="H17" s="604" t="s">
        <v>167</v>
      </c>
    </row>
    <row r="18" spans="1:8" x14ac:dyDescent="0.2">
      <c r="A18" s="598">
        <v>11</v>
      </c>
      <c r="B18" s="539" t="s">
        <v>594</v>
      </c>
      <c r="C18" s="599" t="s">
        <v>309</v>
      </c>
      <c r="D18" s="598" t="s">
        <v>22</v>
      </c>
      <c r="E18" s="598">
        <v>15</v>
      </c>
      <c r="F18" s="598">
        <f t="shared" si="0"/>
        <v>87</v>
      </c>
      <c r="G18" s="598" t="s">
        <v>23</v>
      </c>
      <c r="H18" s="604"/>
    </row>
    <row r="19" spans="1:8" ht="15" x14ac:dyDescent="0.25">
      <c r="A19" s="598">
        <v>12</v>
      </c>
      <c r="B19" s="541" t="s">
        <v>595</v>
      </c>
      <c r="C19" s="599" t="s">
        <v>46</v>
      </c>
      <c r="D19" s="598" t="s">
        <v>27</v>
      </c>
      <c r="E19" s="598">
        <v>1</v>
      </c>
      <c r="F19" s="598">
        <f t="shared" si="0"/>
        <v>102</v>
      </c>
      <c r="G19" s="598" t="s">
        <v>23</v>
      </c>
      <c r="H19" s="604" t="s">
        <v>167</v>
      </c>
    </row>
    <row r="20" spans="1:8" x14ac:dyDescent="0.2">
      <c r="A20" s="598">
        <v>13</v>
      </c>
      <c r="B20" s="537" t="s">
        <v>29</v>
      </c>
      <c r="C20" s="599" t="s">
        <v>71</v>
      </c>
      <c r="D20" s="498" t="s">
        <v>27</v>
      </c>
      <c r="E20" s="498">
        <f>300-SUM(E8:E19)</f>
        <v>198</v>
      </c>
      <c r="F20" s="598">
        <f t="shared" si="0"/>
        <v>103</v>
      </c>
      <c r="G20" s="598" t="s">
        <v>23</v>
      </c>
      <c r="H20" s="601" t="s">
        <v>30</v>
      </c>
    </row>
    <row r="21" spans="1:8" x14ac:dyDescent="0.2">
      <c r="C21" s="608" t="s">
        <v>38</v>
      </c>
      <c r="D21" s="591"/>
      <c r="E21" s="609">
        <f xml:space="preserve"> SUM(E8:E20)</f>
        <v>300</v>
      </c>
    </row>
    <row r="24" spans="1:8" x14ac:dyDescent="0.2">
      <c r="A24" s="590"/>
      <c r="B24" s="593" t="s">
        <v>596</v>
      </c>
      <c r="C24" s="610"/>
      <c r="D24" s="611"/>
      <c r="E24" s="611"/>
      <c r="F24" s="612"/>
      <c r="G24" s="612"/>
      <c r="H24" s="613"/>
    </row>
    <row r="25" spans="1:8" x14ac:dyDescent="0.2">
      <c r="A25" s="590"/>
      <c r="B25" s="614"/>
      <c r="C25" s="590"/>
      <c r="D25" s="591"/>
      <c r="E25" s="591"/>
      <c r="F25" s="591"/>
      <c r="G25" s="591"/>
      <c r="H25" s="592"/>
    </row>
    <row r="26" spans="1:8" ht="13.5" thickBot="1" x14ac:dyDescent="0.25">
      <c r="A26" s="595" t="s">
        <v>12</v>
      </c>
      <c r="B26" s="596" t="s">
        <v>48</v>
      </c>
      <c r="C26" s="596" t="s">
        <v>49</v>
      </c>
      <c r="D26" s="596" t="s">
        <v>50</v>
      </c>
      <c r="E26" s="596" t="s">
        <v>51</v>
      </c>
      <c r="F26" s="596" t="s">
        <v>17</v>
      </c>
      <c r="G26" s="596" t="s">
        <v>18</v>
      </c>
      <c r="H26" s="597" t="s">
        <v>19</v>
      </c>
    </row>
    <row r="27" spans="1:8" x14ac:dyDescent="0.2">
      <c r="A27" s="498">
        <v>1</v>
      </c>
      <c r="B27" s="615" t="s">
        <v>20</v>
      </c>
      <c r="C27" s="615" t="s">
        <v>96</v>
      </c>
      <c r="D27" s="498" t="s">
        <v>22</v>
      </c>
      <c r="E27" s="498">
        <v>4</v>
      </c>
      <c r="F27" s="498">
        <v>1</v>
      </c>
      <c r="G27" s="498" t="s">
        <v>23</v>
      </c>
      <c r="H27" s="600" t="s">
        <v>597</v>
      </c>
    </row>
    <row r="28" spans="1:8" ht="25.5" x14ac:dyDescent="0.2">
      <c r="A28" s="498">
        <v>2</v>
      </c>
      <c r="B28" s="615" t="s">
        <v>53</v>
      </c>
      <c r="C28" s="615" t="s">
        <v>44</v>
      </c>
      <c r="D28" s="498" t="s">
        <v>22</v>
      </c>
      <c r="E28" s="498">
        <v>7</v>
      </c>
      <c r="F28" s="498">
        <f>$E27+$F27</f>
        <v>5</v>
      </c>
      <c r="G28" s="498" t="s">
        <v>23</v>
      </c>
      <c r="H28" s="601" t="s">
        <v>39</v>
      </c>
    </row>
    <row r="29" spans="1:8" x14ac:dyDescent="0.2">
      <c r="A29" s="498">
        <v>3</v>
      </c>
      <c r="B29" s="582" t="s">
        <v>584</v>
      </c>
      <c r="C29" s="583" t="s">
        <v>714</v>
      </c>
      <c r="D29" s="616" t="s">
        <v>27</v>
      </c>
      <c r="E29" s="498">
        <v>12</v>
      </c>
      <c r="F29" s="498">
        <f t="shared" ref="F29:F38" si="1">$E28+$F28</f>
        <v>12</v>
      </c>
      <c r="G29" s="498" t="s">
        <v>23</v>
      </c>
      <c r="H29" s="600"/>
    </row>
    <row r="30" spans="1:8" s="619" customFormat="1" x14ac:dyDescent="0.2">
      <c r="A30" s="617">
        <v>4</v>
      </c>
      <c r="B30" s="547" t="s">
        <v>598</v>
      </c>
      <c r="C30" s="502" t="s">
        <v>309</v>
      </c>
      <c r="D30" s="617" t="s">
        <v>22</v>
      </c>
      <c r="E30" s="617">
        <v>15</v>
      </c>
      <c r="F30" s="498">
        <f t="shared" si="1"/>
        <v>24</v>
      </c>
      <c r="G30" s="617" t="s">
        <v>23</v>
      </c>
      <c r="H30" s="618"/>
    </row>
    <row r="31" spans="1:8" s="619" customFormat="1" ht="15" x14ac:dyDescent="0.25">
      <c r="A31" s="617">
        <v>5</v>
      </c>
      <c r="B31" s="548" t="s">
        <v>599</v>
      </c>
      <c r="C31" s="502" t="s">
        <v>46</v>
      </c>
      <c r="D31" s="617" t="s">
        <v>27</v>
      </c>
      <c r="E31" s="617">
        <v>1</v>
      </c>
      <c r="F31" s="498">
        <f t="shared" si="1"/>
        <v>39</v>
      </c>
      <c r="G31" s="617" t="s">
        <v>23</v>
      </c>
      <c r="H31" s="618"/>
    </row>
    <row r="32" spans="1:8" s="619" customFormat="1" x14ac:dyDescent="0.2">
      <c r="A32" s="617">
        <v>6</v>
      </c>
      <c r="B32" s="547" t="s">
        <v>600</v>
      </c>
      <c r="C32" s="502" t="s">
        <v>309</v>
      </c>
      <c r="D32" s="617" t="s">
        <v>22</v>
      </c>
      <c r="E32" s="617">
        <v>15</v>
      </c>
      <c r="F32" s="498">
        <f t="shared" si="1"/>
        <v>40</v>
      </c>
      <c r="G32" s="617" t="s">
        <v>23</v>
      </c>
      <c r="H32" s="618"/>
    </row>
    <row r="33" spans="1:8" s="619" customFormat="1" ht="15" x14ac:dyDescent="0.25">
      <c r="A33" s="617">
        <v>7</v>
      </c>
      <c r="B33" s="548" t="s">
        <v>601</v>
      </c>
      <c r="C33" s="502" t="s">
        <v>46</v>
      </c>
      <c r="D33" s="617" t="s">
        <v>27</v>
      </c>
      <c r="E33" s="617">
        <v>1</v>
      </c>
      <c r="F33" s="498">
        <f t="shared" si="1"/>
        <v>55</v>
      </c>
      <c r="G33" s="617" t="s">
        <v>23</v>
      </c>
      <c r="H33" s="618" t="s">
        <v>167</v>
      </c>
    </row>
    <row r="34" spans="1:8" s="619" customFormat="1" x14ac:dyDescent="0.2">
      <c r="A34" s="617">
        <v>8</v>
      </c>
      <c r="B34" s="620" t="s">
        <v>602</v>
      </c>
      <c r="C34" s="502" t="s">
        <v>309</v>
      </c>
      <c r="D34" s="617" t="s">
        <v>22</v>
      </c>
      <c r="E34" s="617">
        <v>15</v>
      </c>
      <c r="F34" s="498">
        <f t="shared" si="1"/>
        <v>56</v>
      </c>
      <c r="G34" s="617" t="s">
        <v>23</v>
      </c>
      <c r="H34" s="618"/>
    </row>
    <row r="35" spans="1:8" s="619" customFormat="1" ht="15" x14ac:dyDescent="0.25">
      <c r="A35" s="617">
        <v>9</v>
      </c>
      <c r="B35" s="621" t="s">
        <v>603</v>
      </c>
      <c r="C35" s="502" t="s">
        <v>46</v>
      </c>
      <c r="D35" s="617" t="s">
        <v>27</v>
      </c>
      <c r="E35" s="617">
        <v>1</v>
      </c>
      <c r="F35" s="498">
        <f t="shared" si="1"/>
        <v>71</v>
      </c>
      <c r="G35" s="617" t="s">
        <v>23</v>
      </c>
      <c r="H35" s="618" t="s">
        <v>167</v>
      </c>
    </row>
    <row r="36" spans="1:8" s="619" customFormat="1" x14ac:dyDescent="0.2">
      <c r="A36" s="617">
        <v>10</v>
      </c>
      <c r="B36" s="622" t="s">
        <v>604</v>
      </c>
      <c r="C36" s="502" t="s">
        <v>309</v>
      </c>
      <c r="D36" s="617" t="s">
        <v>22</v>
      </c>
      <c r="E36" s="617">
        <v>15</v>
      </c>
      <c r="F36" s="498">
        <f t="shared" si="1"/>
        <v>72</v>
      </c>
      <c r="G36" s="617" t="s">
        <v>23</v>
      </c>
      <c r="H36" s="618"/>
    </row>
    <row r="37" spans="1:8" s="619" customFormat="1" ht="15" x14ac:dyDescent="0.25">
      <c r="A37" s="617">
        <v>11</v>
      </c>
      <c r="B37" s="623" t="s">
        <v>605</v>
      </c>
      <c r="C37" s="502" t="s">
        <v>46</v>
      </c>
      <c r="D37" s="617" t="s">
        <v>27</v>
      </c>
      <c r="E37" s="617">
        <v>1</v>
      </c>
      <c r="F37" s="498">
        <f t="shared" si="1"/>
        <v>87</v>
      </c>
      <c r="G37" s="617" t="s">
        <v>23</v>
      </c>
      <c r="H37" s="618" t="s">
        <v>167</v>
      </c>
    </row>
    <row r="38" spans="1:8" s="619" customFormat="1" x14ac:dyDescent="0.2">
      <c r="A38" s="617">
        <v>12</v>
      </c>
      <c r="B38" s="537" t="s">
        <v>29</v>
      </c>
      <c r="C38" s="624" t="s">
        <v>71</v>
      </c>
      <c r="D38" s="617" t="s">
        <v>27</v>
      </c>
      <c r="E38" s="617">
        <f>300-SUM(E27:E37)</f>
        <v>213</v>
      </c>
      <c r="F38" s="498">
        <f t="shared" si="1"/>
        <v>88</v>
      </c>
      <c r="G38" s="617" t="s">
        <v>23</v>
      </c>
      <c r="H38" s="618" t="s">
        <v>30</v>
      </c>
    </row>
    <row r="39" spans="1:8" x14ac:dyDescent="0.2">
      <c r="A39" s="590"/>
      <c r="B39" s="608"/>
      <c r="C39" s="608" t="s">
        <v>38</v>
      </c>
      <c r="D39" s="591"/>
      <c r="E39" s="609">
        <f xml:space="preserve"> SUM(E27:E38)</f>
        <v>300</v>
      </c>
      <c r="F39" s="591"/>
      <c r="G39" s="591"/>
      <c r="H39" s="592"/>
    </row>
    <row r="41" spans="1:8" x14ac:dyDescent="0.2">
      <c r="A41" s="590"/>
      <c r="B41" s="593" t="s">
        <v>606</v>
      </c>
      <c r="C41" s="625"/>
      <c r="D41" s="611"/>
      <c r="E41" s="611"/>
      <c r="F41" s="612"/>
      <c r="G41" s="612"/>
      <c r="H41" s="613"/>
    </row>
    <row r="42" spans="1:8" x14ac:dyDescent="0.2">
      <c r="A42" s="590"/>
      <c r="B42" s="614"/>
      <c r="C42" s="608"/>
      <c r="D42" s="591"/>
      <c r="E42" s="591"/>
      <c r="F42" s="591"/>
      <c r="G42" s="591"/>
      <c r="H42" s="592"/>
    </row>
    <row r="43" spans="1:8" ht="13.5" thickBot="1" x14ac:dyDescent="0.25">
      <c r="A43" s="626" t="s">
        <v>12</v>
      </c>
      <c r="B43" s="627" t="s">
        <v>48</v>
      </c>
      <c r="C43" s="627" t="s">
        <v>49</v>
      </c>
      <c r="D43" s="628" t="s">
        <v>50</v>
      </c>
      <c r="E43" s="628" t="s">
        <v>51</v>
      </c>
      <c r="F43" s="628" t="s">
        <v>17</v>
      </c>
      <c r="G43" s="628" t="s">
        <v>18</v>
      </c>
      <c r="H43" s="597" t="s">
        <v>19</v>
      </c>
    </row>
    <row r="44" spans="1:8" x14ac:dyDescent="0.2">
      <c r="A44" s="498">
        <v>1</v>
      </c>
      <c r="B44" s="615" t="s">
        <v>20</v>
      </c>
      <c r="C44" s="615" t="s">
        <v>96</v>
      </c>
      <c r="D44" s="498" t="s">
        <v>22</v>
      </c>
      <c r="E44" s="498">
        <v>4</v>
      </c>
      <c r="F44" s="498">
        <v>1</v>
      </c>
      <c r="G44" s="498" t="s">
        <v>23</v>
      </c>
      <c r="H44" s="600" t="s">
        <v>607</v>
      </c>
    </row>
    <row r="45" spans="1:8" ht="25.5" x14ac:dyDescent="0.2">
      <c r="A45" s="498">
        <v>2</v>
      </c>
      <c r="B45" s="615" t="s">
        <v>53</v>
      </c>
      <c r="C45" s="615" t="s">
        <v>44</v>
      </c>
      <c r="D45" s="498" t="s">
        <v>22</v>
      </c>
      <c r="E45" s="498">
        <v>7</v>
      </c>
      <c r="F45" s="498">
        <f>$E44+$F44</f>
        <v>5</v>
      </c>
      <c r="G45" s="498" t="s">
        <v>23</v>
      </c>
      <c r="H45" s="601" t="s">
        <v>39</v>
      </c>
    </row>
    <row r="46" spans="1:8" x14ac:dyDescent="0.2">
      <c r="A46" s="498">
        <v>3</v>
      </c>
      <c r="B46" s="582" t="s">
        <v>584</v>
      </c>
      <c r="C46" s="583" t="s">
        <v>714</v>
      </c>
      <c r="D46" s="616" t="s">
        <v>27</v>
      </c>
      <c r="E46" s="498">
        <v>12</v>
      </c>
      <c r="F46" s="498">
        <f t="shared" ref="F46:F55" si="2">$E45+$F45</f>
        <v>12</v>
      </c>
      <c r="G46" s="498" t="s">
        <v>23</v>
      </c>
      <c r="H46" s="600"/>
    </row>
    <row r="47" spans="1:8" x14ac:dyDescent="0.2">
      <c r="A47" s="498">
        <v>4</v>
      </c>
      <c r="B47" s="539" t="s">
        <v>608</v>
      </c>
      <c r="C47" s="599" t="s">
        <v>309</v>
      </c>
      <c r="D47" s="498" t="s">
        <v>22</v>
      </c>
      <c r="E47" s="498">
        <v>15</v>
      </c>
      <c r="F47" s="498">
        <f t="shared" si="2"/>
        <v>24</v>
      </c>
      <c r="G47" s="498" t="s">
        <v>23</v>
      </c>
      <c r="H47" s="601"/>
    </row>
    <row r="48" spans="1:8" ht="15" x14ac:dyDescent="0.25">
      <c r="A48" s="498">
        <v>5</v>
      </c>
      <c r="B48" s="541" t="s">
        <v>609</v>
      </c>
      <c r="C48" s="599" t="s">
        <v>46</v>
      </c>
      <c r="D48" s="498" t="s">
        <v>27</v>
      </c>
      <c r="E48" s="498">
        <v>1</v>
      </c>
      <c r="F48" s="498">
        <f t="shared" si="2"/>
        <v>39</v>
      </c>
      <c r="G48" s="498" t="s">
        <v>23</v>
      </c>
      <c r="H48" s="601" t="s">
        <v>167</v>
      </c>
    </row>
    <row r="49" spans="1:8" x14ac:dyDescent="0.2">
      <c r="A49" s="498">
        <v>6</v>
      </c>
      <c r="B49" s="539" t="s">
        <v>610</v>
      </c>
      <c r="C49" s="599" t="s">
        <v>309</v>
      </c>
      <c r="D49" s="498" t="s">
        <v>22</v>
      </c>
      <c r="E49" s="498">
        <v>15</v>
      </c>
      <c r="F49" s="498">
        <f t="shared" si="2"/>
        <v>40</v>
      </c>
      <c r="G49" s="498" t="s">
        <v>23</v>
      </c>
      <c r="H49" s="601"/>
    </row>
    <row r="50" spans="1:8" ht="15" x14ac:dyDescent="0.25">
      <c r="A50" s="498">
        <v>7</v>
      </c>
      <c r="B50" s="541" t="s">
        <v>611</v>
      </c>
      <c r="C50" s="599" t="s">
        <v>46</v>
      </c>
      <c r="D50" s="498" t="s">
        <v>27</v>
      </c>
      <c r="E50" s="498">
        <v>1</v>
      </c>
      <c r="F50" s="498">
        <f t="shared" si="2"/>
        <v>55</v>
      </c>
      <c r="G50" s="498" t="s">
        <v>23</v>
      </c>
      <c r="H50" s="601" t="s">
        <v>167</v>
      </c>
    </row>
    <row r="51" spans="1:8" x14ac:dyDescent="0.2">
      <c r="A51" s="498">
        <v>8</v>
      </c>
      <c r="B51" s="539" t="s">
        <v>101</v>
      </c>
      <c r="C51" s="599" t="s">
        <v>309</v>
      </c>
      <c r="D51" s="498" t="s">
        <v>22</v>
      </c>
      <c r="E51" s="498">
        <v>15</v>
      </c>
      <c r="F51" s="498">
        <f t="shared" si="2"/>
        <v>56</v>
      </c>
      <c r="G51" s="498" t="s">
        <v>23</v>
      </c>
      <c r="H51" s="601"/>
    </row>
    <row r="52" spans="1:8" ht="15" x14ac:dyDescent="0.25">
      <c r="A52" s="498">
        <v>9</v>
      </c>
      <c r="B52" s="541" t="s">
        <v>612</v>
      </c>
      <c r="C52" s="599" t="s">
        <v>46</v>
      </c>
      <c r="D52" s="498" t="s">
        <v>27</v>
      </c>
      <c r="E52" s="498">
        <v>1</v>
      </c>
      <c r="F52" s="498">
        <f t="shared" si="2"/>
        <v>71</v>
      </c>
      <c r="G52" s="498" t="s">
        <v>23</v>
      </c>
      <c r="H52" s="601" t="s">
        <v>167</v>
      </c>
    </row>
    <row r="53" spans="1:8" x14ac:dyDescent="0.2">
      <c r="A53" s="498">
        <v>10</v>
      </c>
      <c r="B53" s="539" t="s">
        <v>613</v>
      </c>
      <c r="C53" s="497" t="s">
        <v>311</v>
      </c>
      <c r="D53" s="498" t="s">
        <v>22</v>
      </c>
      <c r="E53" s="498">
        <v>15</v>
      </c>
      <c r="F53" s="498">
        <f>$E52+$F52</f>
        <v>72</v>
      </c>
      <c r="G53" s="498" t="s">
        <v>23</v>
      </c>
      <c r="H53" s="601"/>
    </row>
    <row r="54" spans="1:8" x14ac:dyDescent="0.2">
      <c r="A54" s="498">
        <v>11</v>
      </c>
      <c r="B54" s="629" t="s">
        <v>614</v>
      </c>
      <c r="C54" s="497" t="s">
        <v>310</v>
      </c>
      <c r="D54" s="498" t="s">
        <v>22</v>
      </c>
      <c r="E54" s="498">
        <v>15</v>
      </c>
      <c r="F54" s="498">
        <f t="shared" si="2"/>
        <v>87</v>
      </c>
      <c r="G54" s="498" t="s">
        <v>23</v>
      </c>
      <c r="H54" s="601"/>
    </row>
    <row r="55" spans="1:8" x14ac:dyDescent="0.2">
      <c r="A55" s="498">
        <v>12</v>
      </c>
      <c r="B55" s="537" t="s">
        <v>29</v>
      </c>
      <c r="C55" s="615" t="s">
        <v>71</v>
      </c>
      <c r="D55" s="498" t="s">
        <v>27</v>
      </c>
      <c r="E55" s="498">
        <f>300-SUM(E44:E54)</f>
        <v>199</v>
      </c>
      <c r="F55" s="498">
        <f t="shared" si="2"/>
        <v>102</v>
      </c>
      <c r="G55" s="498" t="s">
        <v>23</v>
      </c>
      <c r="H55" s="601" t="s">
        <v>30</v>
      </c>
    </row>
    <row r="56" spans="1:8" x14ac:dyDescent="0.2">
      <c r="E56" s="518">
        <f>SUM(E44:E55)</f>
        <v>300</v>
      </c>
    </row>
    <row r="57" spans="1:8" ht="15" x14ac:dyDescent="0.25">
      <c r="E57" s="6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2"/>
  <sheetViews>
    <sheetView view="pageBreakPreview" zoomScale="89" zoomScaleNormal="70" zoomScaleSheetLayoutView="89" workbookViewId="0">
      <selection activeCell="L14" sqref="L14"/>
    </sheetView>
  </sheetViews>
  <sheetFormatPr baseColWidth="10" defaultRowHeight="18.2" customHeight="1" x14ac:dyDescent="0.2"/>
  <cols>
    <col min="1" max="1" width="8.140625" style="17" customWidth="1"/>
    <col min="2" max="2" width="37.5703125" style="17" customWidth="1"/>
    <col min="3" max="3" width="70.7109375" style="18" customWidth="1"/>
    <col min="4" max="7" width="12.7109375" style="17" customWidth="1"/>
    <col min="8" max="8" width="19.5703125" style="17" customWidth="1"/>
    <col min="9" max="16384" width="11.42578125" style="17"/>
  </cols>
  <sheetData>
    <row r="2" spans="1:8" ht="18.2" customHeight="1" x14ac:dyDescent="0.2">
      <c r="C2" s="223" t="s">
        <v>290</v>
      </c>
    </row>
    <row r="4" spans="1:8" ht="15" customHeight="1" x14ac:dyDescent="0.2">
      <c r="A4" s="82" t="s">
        <v>332</v>
      </c>
    </row>
    <row r="5" spans="1:8" ht="14.25" customHeight="1" x14ac:dyDescent="0.2"/>
    <row r="6" spans="1:8" s="86" customFormat="1" ht="29.25" customHeight="1" thickBot="1" x14ac:dyDescent="0.25">
      <c r="A6" s="83" t="s">
        <v>12</v>
      </c>
      <c r="B6" s="83" t="s">
        <v>13</v>
      </c>
      <c r="C6" s="84" t="s">
        <v>14</v>
      </c>
      <c r="D6" s="66" t="s">
        <v>15</v>
      </c>
      <c r="E6" s="66" t="s">
        <v>16</v>
      </c>
      <c r="F6" s="66" t="s">
        <v>17</v>
      </c>
      <c r="G6" s="83" t="s">
        <v>18</v>
      </c>
      <c r="H6" s="85" t="s">
        <v>19</v>
      </c>
    </row>
    <row r="7" spans="1:8" ht="15" customHeight="1" x14ac:dyDescent="0.2">
      <c r="A7" s="19">
        <v>1</v>
      </c>
      <c r="B7" s="87" t="s">
        <v>20</v>
      </c>
      <c r="C7" s="88" t="s">
        <v>40</v>
      </c>
      <c r="D7" s="19" t="s">
        <v>22</v>
      </c>
      <c r="E7" s="19">
        <v>4</v>
      </c>
      <c r="F7" s="19">
        <v>1</v>
      </c>
      <c r="G7" s="19" t="s">
        <v>23</v>
      </c>
      <c r="H7" s="90" t="s">
        <v>137</v>
      </c>
    </row>
    <row r="8" spans="1:8" ht="15" customHeight="1" x14ac:dyDescent="0.2">
      <c r="A8" s="19">
        <f>A7+1</f>
        <v>2</v>
      </c>
      <c r="B8" s="89" t="s">
        <v>24</v>
      </c>
      <c r="C8" s="88" t="s">
        <v>41</v>
      </c>
      <c r="D8" s="19" t="s">
        <v>22</v>
      </c>
      <c r="E8" s="19">
        <v>7</v>
      </c>
      <c r="F8" s="19">
        <f t="shared" ref="F8:F17" si="0">$F7+$E7</f>
        <v>5</v>
      </c>
      <c r="G8" s="19" t="s">
        <v>23</v>
      </c>
      <c r="H8" s="90" t="s">
        <v>39</v>
      </c>
    </row>
    <row r="9" spans="1:8" ht="15" customHeight="1" x14ac:dyDescent="0.2">
      <c r="A9" s="19">
        <f t="shared" ref="A9:A17" si="1">A8+1</f>
        <v>3</v>
      </c>
      <c r="B9" s="89" t="s">
        <v>42</v>
      </c>
      <c r="C9" s="657" t="s">
        <v>707</v>
      </c>
      <c r="D9" s="19" t="s">
        <v>27</v>
      </c>
      <c r="E9" s="19">
        <v>12</v>
      </c>
      <c r="F9" s="19">
        <f t="shared" si="0"/>
        <v>12</v>
      </c>
      <c r="G9" s="19" t="s">
        <v>23</v>
      </c>
      <c r="H9" s="90"/>
    </row>
    <row r="10" spans="1:8" s="94" customFormat="1" ht="15" customHeight="1" x14ac:dyDescent="0.2">
      <c r="A10" s="19">
        <f t="shared" si="1"/>
        <v>4</v>
      </c>
      <c r="B10" s="504" t="s">
        <v>708</v>
      </c>
      <c r="C10" s="304" t="s">
        <v>328</v>
      </c>
      <c r="D10" s="92" t="s">
        <v>128</v>
      </c>
      <c r="E10" s="92">
        <v>2</v>
      </c>
      <c r="F10" s="19">
        <f t="shared" si="0"/>
        <v>24</v>
      </c>
      <c r="G10" s="92" t="s">
        <v>23</v>
      </c>
      <c r="H10" s="93" t="s">
        <v>330</v>
      </c>
    </row>
    <row r="11" spans="1:8" s="94" customFormat="1" ht="23.25" customHeight="1" x14ac:dyDescent="0.2">
      <c r="A11" s="19">
        <f t="shared" si="1"/>
        <v>5</v>
      </c>
      <c r="B11" s="20" t="s">
        <v>130</v>
      </c>
      <c r="C11" s="304" t="s">
        <v>721</v>
      </c>
      <c r="D11" s="92" t="s">
        <v>27</v>
      </c>
      <c r="E11" s="92">
        <v>3</v>
      </c>
      <c r="F11" s="19">
        <f t="shared" si="0"/>
        <v>26</v>
      </c>
      <c r="G11" s="92" t="s">
        <v>23</v>
      </c>
      <c r="H11" s="93" t="s">
        <v>477</v>
      </c>
    </row>
    <row r="12" spans="1:8" s="94" customFormat="1" ht="15" customHeight="1" x14ac:dyDescent="0.2">
      <c r="A12" s="92">
        <f t="shared" si="1"/>
        <v>6</v>
      </c>
      <c r="B12" s="87" t="s">
        <v>138</v>
      </c>
      <c r="C12" s="304" t="s">
        <v>257</v>
      </c>
      <c r="D12" s="92" t="s">
        <v>27</v>
      </c>
      <c r="E12" s="92">
        <v>1</v>
      </c>
      <c r="F12" s="92">
        <f t="shared" si="0"/>
        <v>29</v>
      </c>
      <c r="G12" s="92" t="s">
        <v>23</v>
      </c>
      <c r="H12" s="221" t="s">
        <v>219</v>
      </c>
    </row>
    <row r="13" spans="1:8" ht="153" x14ac:dyDescent="0.2">
      <c r="A13" s="19">
        <f t="shared" si="1"/>
        <v>7</v>
      </c>
      <c r="B13" s="89" t="s">
        <v>139</v>
      </c>
      <c r="C13" s="667" t="s">
        <v>732</v>
      </c>
      <c r="D13" s="19" t="s">
        <v>22</v>
      </c>
      <c r="E13" s="19">
        <v>8</v>
      </c>
      <c r="F13" s="19">
        <f t="shared" si="0"/>
        <v>30</v>
      </c>
      <c r="G13" s="19" t="s">
        <v>23</v>
      </c>
      <c r="H13" s="90" t="s">
        <v>33</v>
      </c>
    </row>
    <row r="14" spans="1:8" ht="51" x14ac:dyDescent="0.2">
      <c r="A14" s="19">
        <f t="shared" si="1"/>
        <v>8</v>
      </c>
      <c r="B14" s="89" t="s">
        <v>238</v>
      </c>
      <c r="C14" s="222" t="s">
        <v>329</v>
      </c>
      <c r="D14" s="19" t="s">
        <v>22</v>
      </c>
      <c r="E14" s="19">
        <v>6</v>
      </c>
      <c r="F14" s="19">
        <f t="shared" si="0"/>
        <v>38</v>
      </c>
      <c r="G14" s="19" t="s">
        <v>23</v>
      </c>
      <c r="H14" s="19" t="s">
        <v>31</v>
      </c>
    </row>
    <row r="15" spans="1:8" s="94" customFormat="1" ht="25.5" customHeight="1" x14ac:dyDescent="0.2">
      <c r="A15" s="19">
        <f t="shared" si="1"/>
        <v>9</v>
      </c>
      <c r="B15" s="87" t="s">
        <v>140</v>
      </c>
      <c r="C15" s="91" t="s">
        <v>255</v>
      </c>
      <c r="D15" s="92" t="s">
        <v>27</v>
      </c>
      <c r="E15" s="92">
        <v>4</v>
      </c>
      <c r="F15" s="92">
        <f t="shared" si="0"/>
        <v>44</v>
      </c>
      <c r="G15" s="92" t="s">
        <v>23</v>
      </c>
      <c r="H15" s="93" t="s">
        <v>256</v>
      </c>
    </row>
    <row r="16" spans="1:8" s="94" customFormat="1" ht="25.5" customHeight="1" x14ac:dyDescent="0.2">
      <c r="A16" s="503">
        <f t="shared" si="1"/>
        <v>10</v>
      </c>
      <c r="B16" s="504" t="s">
        <v>494</v>
      </c>
      <c r="C16" s="507" t="s">
        <v>500</v>
      </c>
      <c r="D16" s="505" t="s">
        <v>22</v>
      </c>
      <c r="E16" s="505">
        <v>3</v>
      </c>
      <c r="F16" s="505">
        <f t="shared" si="0"/>
        <v>48</v>
      </c>
      <c r="G16" s="505" t="s">
        <v>66</v>
      </c>
      <c r="H16" s="506" t="s">
        <v>495</v>
      </c>
    </row>
    <row r="17" spans="1:8" ht="21" customHeight="1" x14ac:dyDescent="0.2">
      <c r="A17" s="19">
        <f t="shared" si="1"/>
        <v>11</v>
      </c>
      <c r="B17" s="20" t="s">
        <v>37</v>
      </c>
      <c r="C17" s="152" t="s">
        <v>30</v>
      </c>
      <c r="D17" s="19" t="s">
        <v>27</v>
      </c>
      <c r="E17" s="494">
        <f>300 - SUM($E$7:$E$16)</f>
        <v>250</v>
      </c>
      <c r="F17" s="505">
        <f t="shared" si="0"/>
        <v>51</v>
      </c>
      <c r="G17" s="19"/>
      <c r="H17" s="90"/>
    </row>
    <row r="18" spans="1:8" ht="15" customHeight="1" x14ac:dyDescent="0.2">
      <c r="C18" s="151" t="s">
        <v>38</v>
      </c>
      <c r="E18" s="19">
        <v>300</v>
      </c>
      <c r="F18" s="393"/>
    </row>
    <row r="19" spans="1:8" s="94" customFormat="1" ht="15" customHeight="1" x14ac:dyDescent="0.2">
      <c r="C19" s="176"/>
      <c r="F19" s="394"/>
    </row>
    <row r="20" spans="1:8" ht="15" customHeight="1" x14ac:dyDescent="0.2">
      <c r="B20" s="395"/>
      <c r="C20" s="180"/>
      <c r="E20" s="395"/>
      <c r="G20" s="178"/>
    </row>
    <row r="21" spans="1:8" ht="15" customHeight="1" x14ac:dyDescent="0.2">
      <c r="A21" s="177"/>
      <c r="B21" s="493" t="s">
        <v>496</v>
      </c>
      <c r="C21" s="17"/>
      <c r="E21" s="395"/>
      <c r="G21" s="178"/>
    </row>
    <row r="22" spans="1:8" ht="15" customHeight="1" x14ac:dyDescent="0.2">
      <c r="A22" s="177"/>
      <c r="B22" s="181" t="s">
        <v>251</v>
      </c>
      <c r="C22" s="17"/>
      <c r="D22" s="396"/>
      <c r="E22" s="395"/>
      <c r="G22" s="178"/>
    </row>
    <row r="23" spans="1:8" ht="15" customHeight="1" x14ac:dyDescent="0.2">
      <c r="A23" s="177"/>
      <c r="B23" s="181" t="s">
        <v>252</v>
      </c>
      <c r="C23" s="180"/>
      <c r="D23" s="179"/>
      <c r="E23" s="395"/>
      <c r="G23" s="178"/>
    </row>
    <row r="24" spans="1:8" ht="15" customHeight="1" x14ac:dyDescent="0.2">
      <c r="A24" s="177"/>
      <c r="B24" s="397" t="s">
        <v>253</v>
      </c>
      <c r="C24" s="396"/>
      <c r="D24" s="398"/>
      <c r="G24" s="178"/>
    </row>
    <row r="25" spans="1:8" ht="15" customHeight="1" x14ac:dyDescent="0.2">
      <c r="B25" s="181" t="s">
        <v>254</v>
      </c>
      <c r="C25" s="17"/>
      <c r="G25" s="178"/>
    </row>
    <row r="26" spans="1:8" s="94" customFormat="1" ht="18.2" customHeight="1" x14ac:dyDescent="0.2">
      <c r="C26" s="176"/>
    </row>
    <row r="27" spans="1:8" s="94" customFormat="1" ht="18.2" customHeight="1" x14ac:dyDescent="0.2">
      <c r="C27" s="176"/>
    </row>
    <row r="28" spans="1:8" s="94" customFormat="1" ht="18.2" customHeight="1" x14ac:dyDescent="0.2">
      <c r="C28" s="176"/>
    </row>
    <row r="29" spans="1:8" s="94" customFormat="1" ht="18.2" customHeight="1" x14ac:dyDescent="0.2">
      <c r="C29" s="176"/>
    </row>
    <row r="30" spans="1:8" s="94" customFormat="1" ht="18.2" customHeight="1" x14ac:dyDescent="0.2">
      <c r="C30" s="176"/>
    </row>
    <row r="31" spans="1:8" s="94" customFormat="1" ht="18.2" customHeight="1" x14ac:dyDescent="0.2">
      <c r="C31" s="176"/>
    </row>
    <row r="32" spans="1:8" s="94" customFormat="1" ht="18.2" customHeight="1" x14ac:dyDescent="0.2">
      <c r="C32" s="176"/>
    </row>
    <row r="33" spans="3:3" s="94" customFormat="1" ht="18.2" customHeight="1" x14ac:dyDescent="0.2">
      <c r="C33" s="176"/>
    </row>
    <row r="34" spans="3:3" s="94" customFormat="1" ht="18.2" customHeight="1" x14ac:dyDescent="0.2">
      <c r="C34" s="176"/>
    </row>
    <row r="35" spans="3:3" s="94" customFormat="1" ht="18.2" customHeight="1" x14ac:dyDescent="0.2">
      <c r="C35" s="176"/>
    </row>
    <row r="36" spans="3:3" s="94" customFormat="1" ht="18.2" customHeight="1" x14ac:dyDescent="0.2">
      <c r="C36" s="176"/>
    </row>
    <row r="37" spans="3:3" s="94" customFormat="1" ht="18.2" customHeight="1" x14ac:dyDescent="0.2">
      <c r="C37" s="176"/>
    </row>
    <row r="38" spans="3:3" s="94" customFormat="1" ht="18.2" customHeight="1" x14ac:dyDescent="0.2">
      <c r="C38" s="176"/>
    </row>
    <row r="39" spans="3:3" s="94" customFormat="1" ht="18.2" customHeight="1" x14ac:dyDescent="0.2">
      <c r="C39" s="176"/>
    </row>
    <row r="40" spans="3:3" s="94" customFormat="1" ht="18.2" customHeight="1" x14ac:dyDescent="0.2">
      <c r="C40" s="176"/>
    </row>
    <row r="41" spans="3:3" s="94" customFormat="1" ht="18.2" customHeight="1" x14ac:dyDescent="0.2">
      <c r="C41" s="176"/>
    </row>
    <row r="42" spans="3:3" s="94" customFormat="1" ht="18.2" customHeight="1" x14ac:dyDescent="0.2">
      <c r="C42" s="176"/>
    </row>
    <row r="43" spans="3:3" s="94" customFormat="1" ht="18.2" customHeight="1" x14ac:dyDescent="0.2">
      <c r="C43" s="176"/>
    </row>
    <row r="44" spans="3:3" s="94" customFormat="1" ht="18.2" customHeight="1" x14ac:dyDescent="0.2">
      <c r="C44" s="176"/>
    </row>
    <row r="45" spans="3:3" s="94" customFormat="1" ht="18.2" customHeight="1" x14ac:dyDescent="0.2">
      <c r="C45" s="176"/>
    </row>
    <row r="46" spans="3:3" s="94" customFormat="1" ht="18.2" customHeight="1" x14ac:dyDescent="0.2">
      <c r="C46" s="176"/>
    </row>
    <row r="47" spans="3:3" s="94" customFormat="1" ht="18.2" customHeight="1" x14ac:dyDescent="0.2">
      <c r="C47" s="176"/>
    </row>
    <row r="48" spans="3:3" s="94" customFormat="1" ht="18.2" customHeight="1" x14ac:dyDescent="0.2">
      <c r="C48" s="176"/>
    </row>
    <row r="49" spans="3:3" s="94" customFormat="1" ht="18.2" customHeight="1" x14ac:dyDescent="0.2">
      <c r="C49" s="176"/>
    </row>
    <row r="50" spans="3:3" s="94" customFormat="1" ht="18.2" customHeight="1" x14ac:dyDescent="0.2">
      <c r="C50" s="176"/>
    </row>
    <row r="51" spans="3:3" s="94" customFormat="1" ht="18.2" customHeight="1" x14ac:dyDescent="0.2">
      <c r="C51" s="176"/>
    </row>
    <row r="52" spans="3:3" s="94" customFormat="1" ht="18.2" customHeight="1" x14ac:dyDescent="0.2">
      <c r="C52" s="176"/>
    </row>
    <row r="53" spans="3:3" s="94" customFormat="1" ht="18.2" customHeight="1" x14ac:dyDescent="0.2">
      <c r="C53" s="176"/>
    </row>
    <row r="54" spans="3:3" s="94" customFormat="1" ht="18.2" customHeight="1" x14ac:dyDescent="0.2">
      <c r="C54" s="176"/>
    </row>
    <row r="55" spans="3:3" s="94" customFormat="1" ht="18.2" customHeight="1" x14ac:dyDescent="0.2">
      <c r="C55" s="176"/>
    </row>
    <row r="56" spans="3:3" s="94" customFormat="1" ht="18.2" customHeight="1" x14ac:dyDescent="0.2">
      <c r="C56" s="176"/>
    </row>
    <row r="57" spans="3:3" s="94" customFormat="1" ht="18.2" customHeight="1" x14ac:dyDescent="0.2">
      <c r="C57" s="176"/>
    </row>
    <row r="58" spans="3:3" s="94" customFormat="1" ht="18.2" customHeight="1" x14ac:dyDescent="0.2">
      <c r="C58" s="176"/>
    </row>
    <row r="59" spans="3:3" s="94" customFormat="1" ht="18.2" customHeight="1" x14ac:dyDescent="0.2">
      <c r="C59" s="176"/>
    </row>
    <row r="60" spans="3:3" s="94" customFormat="1" ht="18.2" customHeight="1" x14ac:dyDescent="0.2">
      <c r="C60" s="176"/>
    </row>
    <row r="61" spans="3:3" s="94" customFormat="1" ht="18.2" customHeight="1" x14ac:dyDescent="0.2">
      <c r="C61" s="176"/>
    </row>
    <row r="62" spans="3:3" s="94" customFormat="1" ht="18.2" customHeight="1" x14ac:dyDescent="0.2">
      <c r="C62" s="176"/>
    </row>
    <row r="63" spans="3:3" s="94" customFormat="1" ht="18.2" customHeight="1" x14ac:dyDescent="0.2">
      <c r="C63" s="176"/>
    </row>
    <row r="64" spans="3:3" s="94" customFormat="1" ht="18.2" customHeight="1" x14ac:dyDescent="0.2">
      <c r="C64" s="176"/>
    </row>
    <row r="65" spans="3:3" s="94" customFormat="1" ht="18.2" customHeight="1" x14ac:dyDescent="0.2">
      <c r="C65" s="176"/>
    </row>
    <row r="66" spans="3:3" s="94" customFormat="1" ht="18.2" customHeight="1" x14ac:dyDescent="0.2">
      <c r="C66" s="176"/>
    </row>
    <row r="67" spans="3:3" s="94" customFormat="1" ht="18.2" customHeight="1" x14ac:dyDescent="0.2">
      <c r="C67" s="176"/>
    </row>
    <row r="68" spans="3:3" s="94" customFormat="1" ht="18.2" customHeight="1" x14ac:dyDescent="0.2">
      <c r="C68" s="176"/>
    </row>
    <row r="69" spans="3:3" s="94" customFormat="1" ht="18.2" customHeight="1" x14ac:dyDescent="0.2">
      <c r="C69" s="176"/>
    </row>
    <row r="70" spans="3:3" s="94" customFormat="1" ht="18.2" customHeight="1" x14ac:dyDescent="0.2">
      <c r="C70" s="176"/>
    </row>
    <row r="71" spans="3:3" s="94" customFormat="1" ht="18.2" customHeight="1" x14ac:dyDescent="0.2">
      <c r="C71" s="176"/>
    </row>
    <row r="72" spans="3:3" s="94" customFormat="1" ht="18.2" customHeight="1" x14ac:dyDescent="0.2">
      <c r="C72" s="176"/>
    </row>
    <row r="73" spans="3:3" s="94" customFormat="1" ht="18.2" customHeight="1" x14ac:dyDescent="0.2">
      <c r="C73" s="176"/>
    </row>
    <row r="74" spans="3:3" s="94" customFormat="1" ht="18.2" customHeight="1" x14ac:dyDescent="0.2">
      <c r="C74" s="176"/>
    </row>
    <row r="75" spans="3:3" s="94" customFormat="1" ht="18.2" customHeight="1" x14ac:dyDescent="0.2">
      <c r="C75" s="176"/>
    </row>
    <row r="76" spans="3:3" s="94" customFormat="1" ht="18.2" customHeight="1" x14ac:dyDescent="0.2">
      <c r="C76" s="176"/>
    </row>
    <row r="77" spans="3:3" s="94" customFormat="1" ht="18.2" customHeight="1" x14ac:dyDescent="0.2">
      <c r="C77" s="176"/>
    </row>
    <row r="78" spans="3:3" s="94" customFormat="1" ht="18.2" customHeight="1" x14ac:dyDescent="0.2">
      <c r="C78" s="176"/>
    </row>
    <row r="79" spans="3:3" s="94" customFormat="1" ht="18.2" customHeight="1" x14ac:dyDescent="0.2">
      <c r="C79" s="176"/>
    </row>
    <row r="80" spans="3:3" s="94" customFormat="1" ht="18.2" customHeight="1" x14ac:dyDescent="0.2">
      <c r="C80" s="176"/>
    </row>
    <row r="81" spans="3:3" s="94" customFormat="1" ht="18.2" customHeight="1" x14ac:dyDescent="0.2">
      <c r="C81" s="176"/>
    </row>
    <row r="82" spans="3:3" s="94" customFormat="1" ht="18.2" customHeight="1" x14ac:dyDescent="0.2">
      <c r="C82" s="176"/>
    </row>
    <row r="83" spans="3:3" s="94" customFormat="1" ht="18.2" customHeight="1" x14ac:dyDescent="0.2">
      <c r="C83" s="176"/>
    </row>
    <row r="84" spans="3:3" s="94" customFormat="1" ht="18.2" customHeight="1" x14ac:dyDescent="0.2">
      <c r="C84" s="176"/>
    </row>
    <row r="85" spans="3:3" s="94" customFormat="1" ht="18.2" customHeight="1" x14ac:dyDescent="0.2">
      <c r="C85" s="176"/>
    </row>
    <row r="86" spans="3:3" s="94" customFormat="1" ht="18.2" customHeight="1" x14ac:dyDescent="0.2">
      <c r="C86" s="176"/>
    </row>
    <row r="87" spans="3:3" s="94" customFormat="1" ht="18.2" customHeight="1" x14ac:dyDescent="0.2">
      <c r="C87" s="176"/>
    </row>
    <row r="88" spans="3:3" s="94" customFormat="1" ht="18.2" customHeight="1" x14ac:dyDescent="0.2">
      <c r="C88" s="176"/>
    </row>
    <row r="89" spans="3:3" s="94" customFormat="1" ht="18.2" customHeight="1" x14ac:dyDescent="0.2">
      <c r="C89" s="176"/>
    </row>
    <row r="90" spans="3:3" s="94" customFormat="1" ht="18.2" customHeight="1" x14ac:dyDescent="0.2">
      <c r="C90" s="176"/>
    </row>
    <row r="91" spans="3:3" s="94" customFormat="1" ht="18.2" customHeight="1" x14ac:dyDescent="0.2">
      <c r="C91" s="176"/>
    </row>
    <row r="92" spans="3:3" s="94" customFormat="1" ht="18.2" customHeight="1" x14ac:dyDescent="0.2">
      <c r="C92" s="176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Footer>&amp;L&amp;"Arial,Gras"&amp;F&amp;R&amp;"Arial,Gras italique"Onglet :&amp;"Arial,Gras" &amp;A</oddFooter>
  </headerFooter>
  <rowBreaks count="1" manualBreakCount="1">
    <brk id="4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view="pageBreakPreview" zoomScale="90" zoomScaleNormal="80" workbookViewId="0">
      <selection activeCell="C10" sqref="C10"/>
    </sheetView>
  </sheetViews>
  <sheetFormatPr baseColWidth="10" defaultRowHeight="12.75" x14ac:dyDescent="0.2"/>
  <cols>
    <col min="1" max="16384" width="11.42578125" style="277"/>
  </cols>
  <sheetData>
    <row r="2" spans="1:9" s="276" customFormat="1" x14ac:dyDescent="0.2">
      <c r="B2" s="278" t="s">
        <v>368</v>
      </c>
      <c r="C2" s="279"/>
      <c r="D2" s="279"/>
      <c r="E2" s="280"/>
      <c r="I2" s="276" t="s">
        <v>360</v>
      </c>
    </row>
    <row r="3" spans="1:9" s="276" customFormat="1" x14ac:dyDescent="0.2">
      <c r="B3" s="281" t="s">
        <v>361</v>
      </c>
      <c r="C3" s="279"/>
      <c r="D3" s="279"/>
      <c r="E3" s="280"/>
      <c r="I3" s="276" t="s">
        <v>362</v>
      </c>
    </row>
    <row r="4" spans="1:9" s="276" customFormat="1" x14ac:dyDescent="0.2">
      <c r="B4" s="282" t="s">
        <v>369</v>
      </c>
      <c r="C4" s="279"/>
      <c r="D4" s="279"/>
      <c r="E4" s="280"/>
      <c r="I4" s="276" t="s">
        <v>363</v>
      </c>
    </row>
    <row r="5" spans="1:9" s="276" customFormat="1" x14ac:dyDescent="0.2">
      <c r="B5" s="281" t="s">
        <v>364</v>
      </c>
      <c r="C5" s="279"/>
      <c r="D5" s="279"/>
      <c r="E5" s="280"/>
    </row>
    <row r="6" spans="1:9" s="276" customFormat="1" x14ac:dyDescent="0.2">
      <c r="A6" s="281"/>
      <c r="B6" s="283"/>
      <c r="C6" s="279"/>
      <c r="D6" s="279"/>
      <c r="E6" s="280"/>
    </row>
    <row r="7" spans="1:9" s="276" customFormat="1" x14ac:dyDescent="0.2">
      <c r="A7" s="281"/>
      <c r="B7" s="283"/>
      <c r="C7" s="279"/>
      <c r="D7" s="279"/>
      <c r="E7" s="280"/>
    </row>
    <row r="8" spans="1:9" s="276" customFormat="1" x14ac:dyDescent="0.2">
      <c r="A8" s="276" t="s">
        <v>370</v>
      </c>
      <c r="B8" s="283"/>
      <c r="C8" s="279"/>
      <c r="E8" s="280"/>
      <c r="H8" s="276" t="s">
        <v>371</v>
      </c>
    </row>
    <row r="9" spans="1:9" s="276" customFormat="1" x14ac:dyDescent="0.2">
      <c r="A9" s="276" t="s">
        <v>374</v>
      </c>
      <c r="B9" s="283"/>
      <c r="C9" s="279"/>
      <c r="E9" s="280"/>
      <c r="H9" s="276" t="s">
        <v>374</v>
      </c>
    </row>
    <row r="10" spans="1:9" s="276" customFormat="1" x14ac:dyDescent="0.2">
      <c r="B10" s="283"/>
      <c r="C10" s="279"/>
      <c r="E10" s="280"/>
    </row>
    <row r="11" spans="1:9" s="276" customFormat="1" x14ac:dyDescent="0.2">
      <c r="A11" s="276" t="s">
        <v>375</v>
      </c>
      <c r="B11" s="283"/>
      <c r="C11" s="279"/>
      <c r="E11" s="280"/>
      <c r="H11" s="276" t="s">
        <v>375</v>
      </c>
    </row>
    <row r="12" spans="1:9" s="276" customFormat="1" x14ac:dyDescent="0.2">
      <c r="A12" s="276" t="s">
        <v>376</v>
      </c>
      <c r="B12" s="284"/>
      <c r="C12" s="279"/>
      <c r="E12" s="280"/>
      <c r="H12" s="276" t="s">
        <v>376</v>
      </c>
    </row>
    <row r="13" spans="1:9" s="276" customFormat="1" x14ac:dyDescent="0.2">
      <c r="A13" s="285" t="s">
        <v>377</v>
      </c>
      <c r="B13" s="283"/>
      <c r="C13" s="279"/>
      <c r="E13" s="280"/>
      <c r="H13" s="276" t="s">
        <v>380</v>
      </c>
    </row>
    <row r="14" spans="1:9" s="276" customFormat="1" x14ac:dyDescent="0.2">
      <c r="A14" s="276" t="s">
        <v>378</v>
      </c>
      <c r="B14" s="283"/>
      <c r="C14" s="279"/>
      <c r="E14" s="280"/>
      <c r="H14" s="276" t="s">
        <v>381</v>
      </c>
    </row>
    <row r="15" spans="1:9" s="276" customFormat="1" x14ac:dyDescent="0.2">
      <c r="A15" s="276" t="s">
        <v>379</v>
      </c>
      <c r="B15" s="283"/>
      <c r="C15" s="279"/>
      <c r="E15" s="280"/>
    </row>
    <row r="16" spans="1:9" s="276" customFormat="1" x14ac:dyDescent="0.2">
      <c r="A16" s="276" t="s">
        <v>380</v>
      </c>
      <c r="B16" s="283"/>
      <c r="C16" s="279"/>
      <c r="E16" s="280"/>
    </row>
    <row r="17" spans="1:12" s="276" customFormat="1" x14ac:dyDescent="0.2">
      <c r="A17" s="276" t="s">
        <v>381</v>
      </c>
      <c r="B17" s="283"/>
      <c r="D17" s="286"/>
      <c r="E17" s="287"/>
      <c r="F17" s="288"/>
      <c r="G17" s="288"/>
      <c r="H17" s="288"/>
      <c r="I17" s="288"/>
      <c r="J17" s="288"/>
      <c r="K17" s="288"/>
      <c r="L17" s="288"/>
    </row>
    <row r="20" spans="1:12" x14ac:dyDescent="0.2">
      <c r="A20" s="276" t="s">
        <v>372</v>
      </c>
    </row>
    <row r="21" spans="1:12" x14ac:dyDescent="0.2">
      <c r="A21" s="276" t="s">
        <v>374</v>
      </c>
    </row>
    <row r="23" spans="1:12" x14ac:dyDescent="0.2">
      <c r="A23" s="276" t="s">
        <v>375</v>
      </c>
      <c r="B23" s="283"/>
      <c r="C23" s="279"/>
      <c r="I23" s="276"/>
    </row>
    <row r="24" spans="1:12" x14ac:dyDescent="0.2">
      <c r="A24" s="276" t="s">
        <v>382</v>
      </c>
      <c r="B24" s="283"/>
      <c r="C24" s="279"/>
      <c r="I24" s="276"/>
    </row>
    <row r="25" spans="1:12" x14ac:dyDescent="0.2">
      <c r="A25" s="276" t="s">
        <v>383</v>
      </c>
      <c r="B25" s="283"/>
      <c r="C25" s="279" t="s">
        <v>365</v>
      </c>
      <c r="I25" s="276"/>
    </row>
    <row r="26" spans="1:12" x14ac:dyDescent="0.2">
      <c r="A26" s="276" t="s">
        <v>384</v>
      </c>
      <c r="B26" s="283"/>
      <c r="C26" s="279" t="s">
        <v>365</v>
      </c>
      <c r="I26" s="276"/>
    </row>
    <row r="27" spans="1:12" x14ac:dyDescent="0.2">
      <c r="A27" s="276" t="s">
        <v>385</v>
      </c>
      <c r="B27" s="283"/>
      <c r="C27" s="279" t="s">
        <v>365</v>
      </c>
      <c r="I27" s="276"/>
    </row>
    <row r="28" spans="1:12" x14ac:dyDescent="0.2">
      <c r="A28" s="276" t="s">
        <v>386</v>
      </c>
      <c r="B28" s="283"/>
      <c r="C28" s="276" t="s">
        <v>366</v>
      </c>
      <c r="I28" s="276"/>
    </row>
    <row r="29" spans="1:12" x14ac:dyDescent="0.2">
      <c r="A29" s="276" t="s">
        <v>387</v>
      </c>
      <c r="B29" s="283"/>
      <c r="C29" s="276" t="s">
        <v>366</v>
      </c>
      <c r="I29" s="276"/>
    </row>
    <row r="30" spans="1:12" x14ac:dyDescent="0.2">
      <c r="A30" s="276" t="s">
        <v>388</v>
      </c>
      <c r="B30" s="283"/>
      <c r="C30" s="276" t="s">
        <v>366</v>
      </c>
      <c r="I30" s="276"/>
    </row>
    <row r="32" spans="1:12" x14ac:dyDescent="0.2">
      <c r="A32" s="279" t="s">
        <v>373</v>
      </c>
      <c r="H32" s="289" t="s">
        <v>367</v>
      </c>
    </row>
    <row r="33" spans="1:8" x14ac:dyDescent="0.2">
      <c r="A33" s="279" t="s">
        <v>389</v>
      </c>
      <c r="H33" s="276" t="s">
        <v>391</v>
      </c>
    </row>
    <row r="34" spans="1:8" x14ac:dyDescent="0.2">
      <c r="A34" s="276" t="s">
        <v>390</v>
      </c>
      <c r="H34" s="276" t="s">
        <v>376</v>
      </c>
    </row>
    <row r="35" spans="1:8" x14ac:dyDescent="0.2">
      <c r="A35" s="276" t="s">
        <v>376</v>
      </c>
      <c r="H35" s="276" t="s">
        <v>392</v>
      </c>
    </row>
    <row r="36" spans="1:8" x14ac:dyDescent="0.2">
      <c r="A36" s="276" t="s">
        <v>451</v>
      </c>
      <c r="H36" s="276" t="s">
        <v>393</v>
      </c>
    </row>
    <row r="37" spans="1:8" x14ac:dyDescent="0.2">
      <c r="A37" s="276"/>
      <c r="H37" s="276" t="s">
        <v>394</v>
      </c>
    </row>
    <row r="38" spans="1:8" x14ac:dyDescent="0.2">
      <c r="A38" s="276"/>
      <c r="H38" s="276"/>
    </row>
    <row r="39" spans="1:8" x14ac:dyDescent="0.2">
      <c r="H39" s="276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>
    <oddFooter>&amp;L&amp;"Arial,Gras"&amp;F&amp;R&amp;"Arial,Gras italique"Onglet :&amp;"Arial,Gras"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4"/>
  <sheetViews>
    <sheetView view="pageBreakPreview" zoomScale="80" zoomScaleNormal="70" zoomScaleSheetLayoutView="80" workbookViewId="0">
      <selection activeCell="C19" sqref="C19"/>
    </sheetView>
  </sheetViews>
  <sheetFormatPr baseColWidth="10" defaultRowHeight="12.75" x14ac:dyDescent="0.2"/>
  <cols>
    <col min="1" max="1" width="9.5703125" style="277" customWidth="1"/>
    <col min="2" max="2" width="32.7109375" style="277" customWidth="1"/>
    <col min="3" max="3" width="70.5703125" style="277" customWidth="1"/>
    <col min="4" max="6" width="12.7109375" style="277" customWidth="1"/>
    <col min="7" max="7" width="14" style="277" customWidth="1"/>
    <col min="8" max="8" width="16.42578125" style="277" bestFit="1" customWidth="1"/>
    <col min="9" max="9" width="11.42578125" style="277"/>
    <col min="10" max="10" width="14.5703125" style="277" bestFit="1" customWidth="1"/>
    <col min="11" max="13" width="11.42578125" style="277"/>
    <col min="14" max="14" width="12.5703125" style="277" bestFit="1" customWidth="1"/>
    <col min="15" max="15" width="11.42578125" style="277"/>
    <col min="16" max="16" width="24.140625" style="277" customWidth="1"/>
    <col min="17" max="17" width="11.42578125" style="277"/>
    <col min="18" max="18" width="12.140625" style="277" bestFit="1" customWidth="1"/>
    <col min="19" max="19" width="16.28515625" style="277" bestFit="1" customWidth="1"/>
    <col min="20" max="20" width="16.28515625" style="277" customWidth="1"/>
    <col min="21" max="21" width="18.42578125" style="277" bestFit="1" customWidth="1"/>
    <col min="22" max="22" width="16.85546875" style="277" bestFit="1" customWidth="1"/>
    <col min="23" max="16384" width="11.42578125" style="277"/>
  </cols>
  <sheetData>
    <row r="2" spans="1:10" ht="15.75" x14ac:dyDescent="0.25">
      <c r="C2" s="182" t="s">
        <v>443</v>
      </c>
    </row>
    <row r="4" spans="1:10" s="80" customFormat="1" ht="13.5" customHeight="1" x14ac:dyDescent="0.2">
      <c r="A4" s="97" t="s">
        <v>444</v>
      </c>
      <c r="D4" s="95"/>
      <c r="E4" s="95"/>
      <c r="F4" s="95"/>
      <c r="G4" s="95"/>
    </row>
    <row r="5" spans="1:10" s="80" customFormat="1" ht="13.5" customHeight="1" x14ac:dyDescent="0.2">
      <c r="D5" s="95"/>
      <c r="E5" s="95"/>
      <c r="F5" s="95"/>
      <c r="G5" s="95"/>
    </row>
    <row r="6" spans="1:10" s="95" customFormat="1" ht="13.5" thickBot="1" x14ac:dyDescent="0.25">
      <c r="A6" s="99" t="s">
        <v>12</v>
      </c>
      <c r="B6" s="100" t="s">
        <v>48</v>
      </c>
      <c r="C6" s="100" t="s">
        <v>49</v>
      </c>
      <c r="D6" s="100" t="s">
        <v>50</v>
      </c>
      <c r="E6" s="100" t="s">
        <v>51</v>
      </c>
      <c r="F6" s="100" t="s">
        <v>17</v>
      </c>
      <c r="G6" s="100" t="s">
        <v>18</v>
      </c>
      <c r="H6" s="101" t="s">
        <v>19</v>
      </c>
    </row>
    <row r="7" spans="1:10" s="80" customFormat="1" ht="13.5" customHeight="1" x14ac:dyDescent="0.2">
      <c r="A7" s="79">
        <v>1</v>
      </c>
      <c r="B7" s="78" t="s">
        <v>20</v>
      </c>
      <c r="C7" s="78" t="s">
        <v>52</v>
      </c>
      <c r="D7" s="79" t="s">
        <v>22</v>
      </c>
      <c r="E7" s="79">
        <v>4</v>
      </c>
      <c r="F7" s="79">
        <v>1</v>
      </c>
      <c r="G7" s="79" t="s">
        <v>23</v>
      </c>
      <c r="H7" s="102" t="s">
        <v>142</v>
      </c>
    </row>
    <row r="8" spans="1:10" s="80" customFormat="1" ht="13.5" customHeight="1" x14ac:dyDescent="0.2">
      <c r="A8" s="79">
        <f>A7+1</f>
        <v>2</v>
      </c>
      <c r="B8" s="78" t="s">
        <v>53</v>
      </c>
      <c r="C8" s="78" t="s">
        <v>44</v>
      </c>
      <c r="D8" s="79" t="s">
        <v>22</v>
      </c>
      <c r="E8" s="79">
        <v>7</v>
      </c>
      <c r="F8" s="79">
        <f>E7+F7</f>
        <v>5</v>
      </c>
      <c r="G8" s="79" t="s">
        <v>23</v>
      </c>
      <c r="H8" s="102" t="s">
        <v>39</v>
      </c>
    </row>
    <row r="9" spans="1:10" s="80" customFormat="1" ht="13.5" customHeight="1" x14ac:dyDescent="0.2">
      <c r="A9" s="79">
        <f t="shared" ref="A9:A26" si="0">A8+1</f>
        <v>3</v>
      </c>
      <c r="B9" s="78" t="s">
        <v>54</v>
      </c>
      <c r="C9" s="657" t="s">
        <v>707</v>
      </c>
      <c r="D9" s="79" t="s">
        <v>27</v>
      </c>
      <c r="E9" s="79">
        <v>12</v>
      </c>
      <c r="F9" s="79">
        <f t="shared" ref="F9:F30" si="1">E8+F8</f>
        <v>12</v>
      </c>
      <c r="G9" s="79" t="s">
        <v>23</v>
      </c>
      <c r="H9" s="102"/>
    </row>
    <row r="10" spans="1:10" s="80" customFormat="1" ht="13.5" customHeight="1" x14ac:dyDescent="0.2">
      <c r="A10" s="235">
        <f t="shared" si="0"/>
        <v>4</v>
      </c>
      <c r="B10" s="78" t="s">
        <v>55</v>
      </c>
      <c r="C10" s="300" t="s">
        <v>259</v>
      </c>
      <c r="D10" s="79" t="s">
        <v>27</v>
      </c>
      <c r="E10" s="79">
        <v>1</v>
      </c>
      <c r="F10" s="79">
        <f>E9+F9</f>
        <v>24</v>
      </c>
      <c r="G10" s="79" t="s">
        <v>23</v>
      </c>
      <c r="H10" s="102" t="s">
        <v>260</v>
      </c>
    </row>
    <row r="11" spans="1:10" s="80" customFormat="1" ht="13.5" customHeight="1" x14ac:dyDescent="0.2">
      <c r="A11" s="235">
        <f t="shared" si="0"/>
        <v>5</v>
      </c>
      <c r="B11" s="78" t="s">
        <v>56</v>
      </c>
      <c r="C11" s="78" t="s">
        <v>261</v>
      </c>
      <c r="D11" s="79" t="s">
        <v>27</v>
      </c>
      <c r="E11" s="79">
        <v>12</v>
      </c>
      <c r="F11" s="79">
        <f t="shared" si="1"/>
        <v>25</v>
      </c>
      <c r="G11" s="79" t="s">
        <v>23</v>
      </c>
      <c r="H11" s="102"/>
      <c r="J11" s="399"/>
    </row>
    <row r="12" spans="1:10" s="80" customFormat="1" ht="25.5" x14ac:dyDescent="0.2">
      <c r="A12" s="235">
        <f t="shared" si="0"/>
        <v>6</v>
      </c>
      <c r="B12" s="78" t="s">
        <v>57</v>
      </c>
      <c r="C12" s="78" t="s">
        <v>262</v>
      </c>
      <c r="D12" s="79" t="s">
        <v>27</v>
      </c>
      <c r="E12" s="79">
        <v>12</v>
      </c>
      <c r="F12" s="79">
        <f t="shared" si="1"/>
        <v>37</v>
      </c>
      <c r="G12" s="79" t="s">
        <v>23</v>
      </c>
      <c r="H12" s="102"/>
    </row>
    <row r="13" spans="1:10" s="80" customFormat="1" ht="13.5" customHeight="1" x14ac:dyDescent="0.2">
      <c r="A13" s="235">
        <f t="shared" si="0"/>
        <v>7</v>
      </c>
      <c r="B13" s="78" t="s">
        <v>58</v>
      </c>
      <c r="C13" s="78" t="s">
        <v>59</v>
      </c>
      <c r="D13" s="79" t="s">
        <v>27</v>
      </c>
      <c r="E13" s="79">
        <v>40</v>
      </c>
      <c r="F13" s="79">
        <f t="shared" si="1"/>
        <v>49</v>
      </c>
      <c r="G13" s="79" t="s">
        <v>23</v>
      </c>
      <c r="H13" s="79"/>
    </row>
    <row r="14" spans="1:10" s="80" customFormat="1" ht="25.5" x14ac:dyDescent="0.2">
      <c r="A14" s="235">
        <f t="shared" si="0"/>
        <v>8</v>
      </c>
      <c r="B14" s="78" t="s">
        <v>263</v>
      </c>
      <c r="C14" s="78" t="s">
        <v>60</v>
      </c>
      <c r="D14" s="79" t="s">
        <v>27</v>
      </c>
      <c r="E14" s="79">
        <v>1</v>
      </c>
      <c r="F14" s="79">
        <f t="shared" si="1"/>
        <v>89</v>
      </c>
      <c r="G14" s="79" t="s">
        <v>23</v>
      </c>
      <c r="H14" s="106" t="s">
        <v>61</v>
      </c>
    </row>
    <row r="15" spans="1:10" s="80" customFormat="1" x14ac:dyDescent="0.2">
      <c r="A15" s="235">
        <f t="shared" si="0"/>
        <v>9</v>
      </c>
      <c r="B15" s="236" t="s">
        <v>266</v>
      </c>
      <c r="C15" s="300" t="s">
        <v>267</v>
      </c>
      <c r="D15" s="235" t="s">
        <v>22</v>
      </c>
      <c r="E15" s="235">
        <v>2</v>
      </c>
      <c r="F15" s="79">
        <f t="shared" si="1"/>
        <v>90</v>
      </c>
      <c r="G15" s="235" t="s">
        <v>23</v>
      </c>
      <c r="H15" s="102" t="s">
        <v>268</v>
      </c>
    </row>
    <row r="16" spans="1:10" s="156" customFormat="1" ht="14.25" x14ac:dyDescent="0.2">
      <c r="A16" s="235">
        <f t="shared" si="0"/>
        <v>10</v>
      </c>
      <c r="B16" s="236" t="s">
        <v>133</v>
      </c>
      <c r="C16" s="236" t="s">
        <v>456</v>
      </c>
      <c r="D16" s="235" t="s">
        <v>22</v>
      </c>
      <c r="E16" s="235">
        <v>3</v>
      </c>
      <c r="F16" s="79">
        <f t="shared" si="1"/>
        <v>92</v>
      </c>
      <c r="G16" s="301" t="s">
        <v>457</v>
      </c>
      <c r="H16" s="302" t="s">
        <v>292</v>
      </c>
    </row>
    <row r="17" spans="1:23" s="156" customFormat="1" ht="25.5" x14ac:dyDescent="0.2">
      <c r="A17" s="235">
        <f t="shared" si="0"/>
        <v>11</v>
      </c>
      <c r="B17" s="236" t="s">
        <v>264</v>
      </c>
      <c r="C17" s="400" t="s">
        <v>265</v>
      </c>
      <c r="D17" s="235" t="s">
        <v>27</v>
      </c>
      <c r="E17" s="235">
        <v>1</v>
      </c>
      <c r="F17" s="79">
        <f t="shared" si="1"/>
        <v>95</v>
      </c>
      <c r="G17" s="235" t="s">
        <v>66</v>
      </c>
      <c r="H17" s="297" t="s">
        <v>472</v>
      </c>
      <c r="P17" s="401"/>
    </row>
    <row r="18" spans="1:23" s="156" customFormat="1" ht="25.5" x14ac:dyDescent="0.2">
      <c r="A18" s="402">
        <f t="shared" si="0"/>
        <v>12</v>
      </c>
      <c r="B18" s="403" t="s">
        <v>293</v>
      </c>
      <c r="C18" s="404" t="s">
        <v>269</v>
      </c>
      <c r="D18" s="303" t="s">
        <v>27</v>
      </c>
      <c r="E18" s="303">
        <v>1</v>
      </c>
      <c r="F18" s="79">
        <f t="shared" si="1"/>
        <v>96</v>
      </c>
      <c r="G18" s="303" t="s">
        <v>66</v>
      </c>
      <c r="H18" s="302" t="s">
        <v>61</v>
      </c>
    </row>
    <row r="19" spans="1:23" s="156" customFormat="1" x14ac:dyDescent="0.2">
      <c r="A19" s="305">
        <f t="shared" si="0"/>
        <v>13</v>
      </c>
      <c r="B19" s="306" t="s">
        <v>413</v>
      </c>
      <c r="C19" s="306" t="s">
        <v>414</v>
      </c>
      <c r="D19" s="307" t="s">
        <v>27</v>
      </c>
      <c r="E19" s="307">
        <v>1</v>
      </c>
      <c r="F19" s="305">
        <f t="shared" si="1"/>
        <v>97</v>
      </c>
      <c r="G19" s="307" t="s">
        <v>22</v>
      </c>
      <c r="H19" s="308" t="s">
        <v>61</v>
      </c>
    </row>
    <row r="20" spans="1:23" s="156" customFormat="1" ht="25.5" x14ac:dyDescent="0.2">
      <c r="A20" s="235">
        <f t="shared" si="0"/>
        <v>14</v>
      </c>
      <c r="B20" s="236" t="s">
        <v>123</v>
      </c>
      <c r="C20" s="400" t="s">
        <v>270</v>
      </c>
      <c r="D20" s="235" t="s">
        <v>22</v>
      </c>
      <c r="E20" s="235">
        <v>15</v>
      </c>
      <c r="F20" s="79">
        <f t="shared" si="1"/>
        <v>98</v>
      </c>
      <c r="G20" s="301" t="s">
        <v>457</v>
      </c>
      <c r="H20" s="302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</row>
    <row r="21" spans="1:23" s="156" customFormat="1" ht="14.25" x14ac:dyDescent="0.2">
      <c r="A21" s="402">
        <f t="shared" si="0"/>
        <v>15</v>
      </c>
      <c r="B21" s="236" t="s">
        <v>271</v>
      </c>
      <c r="C21" s="400" t="s">
        <v>272</v>
      </c>
      <c r="D21" s="235" t="s">
        <v>22</v>
      </c>
      <c r="E21" s="235">
        <v>1</v>
      </c>
      <c r="F21" s="79">
        <f t="shared" si="1"/>
        <v>113</v>
      </c>
      <c r="G21" s="235" t="s">
        <v>457</v>
      </c>
      <c r="H21" s="302" t="s">
        <v>273</v>
      </c>
      <c r="S21" s="406"/>
      <c r="T21" s="406"/>
      <c r="U21" s="407"/>
      <c r="V21" s="407"/>
    </row>
    <row r="22" spans="1:23" s="156" customFormat="1" ht="14.25" x14ac:dyDescent="0.2">
      <c r="A22" s="235">
        <f t="shared" si="0"/>
        <v>16</v>
      </c>
      <c r="B22" s="236" t="s">
        <v>274</v>
      </c>
      <c r="C22" s="400" t="s">
        <v>275</v>
      </c>
      <c r="D22" s="235" t="s">
        <v>22</v>
      </c>
      <c r="E22" s="235">
        <v>15</v>
      </c>
      <c r="F22" s="79">
        <f t="shared" si="1"/>
        <v>114</v>
      </c>
      <c r="G22" s="235" t="s">
        <v>458</v>
      </c>
      <c r="H22" s="302"/>
      <c r="S22" s="406"/>
      <c r="T22" s="406"/>
      <c r="U22" s="407"/>
      <c r="V22" s="407"/>
    </row>
    <row r="23" spans="1:23" s="156" customFormat="1" ht="14.25" x14ac:dyDescent="0.2">
      <c r="A23" s="235">
        <f t="shared" si="0"/>
        <v>17</v>
      </c>
      <c r="B23" s="236" t="s">
        <v>276</v>
      </c>
      <c r="C23" s="78" t="s">
        <v>277</v>
      </c>
      <c r="D23" s="235" t="s">
        <v>22</v>
      </c>
      <c r="E23" s="235">
        <v>1</v>
      </c>
      <c r="F23" s="79">
        <f t="shared" si="1"/>
        <v>129</v>
      </c>
      <c r="G23" s="235" t="s">
        <v>458</v>
      </c>
      <c r="H23" s="107" t="s">
        <v>47</v>
      </c>
      <c r="U23" s="407"/>
    </row>
    <row r="24" spans="1:23" s="156" customFormat="1" ht="14.25" x14ac:dyDescent="0.2">
      <c r="A24" s="402">
        <f t="shared" si="0"/>
        <v>18</v>
      </c>
      <c r="B24" s="236" t="s">
        <v>278</v>
      </c>
      <c r="C24" s="236" t="s">
        <v>279</v>
      </c>
      <c r="D24" s="235" t="s">
        <v>22</v>
      </c>
      <c r="E24" s="235">
        <v>15</v>
      </c>
      <c r="F24" s="79">
        <f t="shared" si="1"/>
        <v>130</v>
      </c>
      <c r="G24" s="235" t="s">
        <v>458</v>
      </c>
      <c r="H24" s="302"/>
      <c r="P24" s="408"/>
    </row>
    <row r="25" spans="1:23" s="156" customFormat="1" ht="14.25" x14ac:dyDescent="0.2">
      <c r="A25" s="235">
        <f t="shared" si="0"/>
        <v>19</v>
      </c>
      <c r="B25" s="403" t="s">
        <v>271</v>
      </c>
      <c r="C25" s="409" t="s">
        <v>272</v>
      </c>
      <c r="D25" s="402" t="s">
        <v>22</v>
      </c>
      <c r="E25" s="402">
        <v>1</v>
      </c>
      <c r="F25" s="79">
        <f t="shared" si="1"/>
        <v>145</v>
      </c>
      <c r="G25" s="235" t="s">
        <v>458</v>
      </c>
      <c r="H25" s="302" t="s">
        <v>273</v>
      </c>
      <c r="P25" s="401"/>
    </row>
    <row r="26" spans="1:23" s="156" customFormat="1" ht="25.5" x14ac:dyDescent="0.2">
      <c r="A26" s="235">
        <f t="shared" si="0"/>
        <v>20</v>
      </c>
      <c r="B26" s="236" t="s">
        <v>441</v>
      </c>
      <c r="C26" s="236" t="s">
        <v>281</v>
      </c>
      <c r="D26" s="235" t="s">
        <v>22</v>
      </c>
      <c r="E26" s="235">
        <v>15</v>
      </c>
      <c r="F26" s="79">
        <f t="shared" si="1"/>
        <v>146</v>
      </c>
      <c r="G26" s="302" t="s">
        <v>66</v>
      </c>
      <c r="H26" s="302"/>
      <c r="Q26" s="410"/>
    </row>
    <row r="27" spans="1:23" s="156" customFormat="1" x14ac:dyDescent="0.2">
      <c r="A27" s="309">
        <f>A26+1</f>
        <v>21</v>
      </c>
      <c r="B27" s="306" t="s">
        <v>415</v>
      </c>
      <c r="C27" s="306" t="s">
        <v>281</v>
      </c>
      <c r="D27" s="305" t="s">
        <v>27</v>
      </c>
      <c r="E27" s="305">
        <v>3</v>
      </c>
      <c r="F27" s="310">
        <f t="shared" si="1"/>
        <v>161</v>
      </c>
      <c r="G27" s="311" t="s">
        <v>66</v>
      </c>
      <c r="H27" s="311"/>
      <c r="Q27" s="410"/>
    </row>
    <row r="28" spans="1:23" s="80" customFormat="1" ht="38.25" x14ac:dyDescent="0.2">
      <c r="A28" s="235">
        <f>A27+1</f>
        <v>22</v>
      </c>
      <c r="B28" s="78" t="s">
        <v>282</v>
      </c>
      <c r="C28" s="78" t="s">
        <v>283</v>
      </c>
      <c r="D28" s="79" t="s">
        <v>22</v>
      </c>
      <c r="E28" s="79">
        <v>15</v>
      </c>
      <c r="F28" s="79">
        <f t="shared" si="1"/>
        <v>164</v>
      </c>
      <c r="G28" s="79" t="s">
        <v>23</v>
      </c>
      <c r="H28" s="102"/>
    </row>
    <row r="29" spans="1:23" s="80" customFormat="1" ht="13.5" customHeight="1" x14ac:dyDescent="0.2">
      <c r="A29" s="235">
        <f>A28+1</f>
        <v>23</v>
      </c>
      <c r="B29" s="78" t="s">
        <v>45</v>
      </c>
      <c r="C29" s="78" t="s">
        <v>65</v>
      </c>
      <c r="D29" s="79" t="s">
        <v>27</v>
      </c>
      <c r="E29" s="79">
        <v>1</v>
      </c>
      <c r="F29" s="79">
        <f t="shared" si="1"/>
        <v>179</v>
      </c>
      <c r="G29" s="79" t="s">
        <v>23</v>
      </c>
      <c r="H29" s="107" t="s">
        <v>47</v>
      </c>
    </row>
    <row r="30" spans="1:23" s="80" customFormat="1" ht="13.5" customHeight="1" x14ac:dyDescent="0.2">
      <c r="A30" s="235">
        <f>A29+1</f>
        <v>24</v>
      </c>
      <c r="B30" s="78" t="s">
        <v>284</v>
      </c>
      <c r="C30" s="658" t="s">
        <v>709</v>
      </c>
      <c r="D30" s="79" t="s">
        <v>22</v>
      </c>
      <c r="E30" s="79">
        <v>15</v>
      </c>
      <c r="F30" s="79">
        <f t="shared" si="1"/>
        <v>180</v>
      </c>
      <c r="G30" s="79" t="s">
        <v>66</v>
      </c>
      <c r="H30" s="102"/>
    </row>
    <row r="31" spans="1:23" s="96" customFormat="1" ht="17.25" customHeight="1" x14ac:dyDescent="0.2">
      <c r="A31" s="411"/>
      <c r="B31" s="412"/>
      <c r="C31" s="413"/>
      <c r="D31" s="110"/>
      <c r="E31" s="109"/>
      <c r="G31" s="109"/>
      <c r="H31" s="414"/>
    </row>
    <row r="32" spans="1:23" s="96" customFormat="1" ht="24" customHeight="1" x14ac:dyDescent="0.2">
      <c r="A32" s="415"/>
      <c r="B32" s="226" t="s">
        <v>285</v>
      </c>
      <c r="D32" s="109"/>
      <c r="E32" s="109"/>
      <c r="F32" s="109"/>
      <c r="G32" s="109"/>
      <c r="H32" s="414"/>
    </row>
    <row r="33" spans="1:8" s="96" customFormat="1" x14ac:dyDescent="0.2">
      <c r="A33" s="415"/>
      <c r="B33" s="226" t="s">
        <v>442</v>
      </c>
      <c r="D33" s="109"/>
      <c r="E33" s="109"/>
      <c r="F33" s="109"/>
      <c r="G33" s="109"/>
      <c r="H33" s="414"/>
    </row>
    <row r="34" spans="1:8" s="96" customFormat="1" ht="24" customHeight="1" x14ac:dyDescent="0.2">
      <c r="A34" s="416"/>
      <c r="B34" s="417"/>
      <c r="C34" s="418"/>
      <c r="D34" s="109"/>
      <c r="E34" s="109"/>
      <c r="F34" s="109"/>
      <c r="G34" s="109"/>
      <c r="H34" s="414"/>
    </row>
    <row r="35" spans="1:8" s="96" customFormat="1" ht="13.5" customHeight="1" x14ac:dyDescent="0.2">
      <c r="A35" s="419" t="s">
        <v>287</v>
      </c>
      <c r="B35" s="412"/>
      <c r="C35" s="413"/>
      <c r="D35" s="109"/>
      <c r="E35" s="109"/>
      <c r="F35" s="109"/>
      <c r="G35" s="109"/>
      <c r="H35" s="414"/>
    </row>
    <row r="36" spans="1:8" s="80" customFormat="1" ht="13.5" customHeight="1" x14ac:dyDescent="0.2">
      <c r="A36" s="79">
        <v>25</v>
      </c>
      <c r="B36" s="78" t="s">
        <v>67</v>
      </c>
      <c r="C36" s="300" t="s">
        <v>62</v>
      </c>
      <c r="D36" s="79" t="s">
        <v>22</v>
      </c>
      <c r="E36" s="79">
        <v>2</v>
      </c>
      <c r="F36" s="79">
        <f>E30+F30</f>
        <v>195</v>
      </c>
      <c r="G36" s="79" t="s">
        <v>23</v>
      </c>
      <c r="H36" s="102" t="s">
        <v>63</v>
      </c>
    </row>
    <row r="37" spans="1:8" s="80" customFormat="1" ht="13.5" customHeight="1" x14ac:dyDescent="0.2">
      <c r="A37" s="79">
        <v>26</v>
      </c>
      <c r="B37" s="78" t="s">
        <v>68</v>
      </c>
      <c r="C37" s="78" t="s">
        <v>478</v>
      </c>
      <c r="D37" s="79" t="s">
        <v>27</v>
      </c>
      <c r="E37" s="79">
        <v>3</v>
      </c>
      <c r="F37" s="79">
        <f>E36+F36</f>
        <v>197</v>
      </c>
      <c r="G37" s="79" t="s">
        <v>23</v>
      </c>
      <c r="H37" s="102" t="s">
        <v>479</v>
      </c>
    </row>
    <row r="38" spans="1:8" s="80" customFormat="1" ht="13.5" customHeight="1" x14ac:dyDescent="0.2">
      <c r="A38" s="79">
        <v>27</v>
      </c>
      <c r="B38" s="78" t="s">
        <v>69</v>
      </c>
      <c r="C38" s="108" t="s">
        <v>480</v>
      </c>
      <c r="D38" s="79" t="s">
        <v>27</v>
      </c>
      <c r="E38" s="79">
        <v>2</v>
      </c>
      <c r="F38" s="79">
        <f>E37+F37</f>
        <v>200</v>
      </c>
      <c r="G38" s="79" t="s">
        <v>23</v>
      </c>
      <c r="H38" s="102" t="s">
        <v>479</v>
      </c>
    </row>
    <row r="39" spans="1:8" s="80" customFormat="1" ht="25.5" x14ac:dyDescent="0.2">
      <c r="A39" s="79">
        <v>28</v>
      </c>
      <c r="B39" s="78" t="s">
        <v>70</v>
      </c>
      <c r="C39" s="300" t="s">
        <v>481</v>
      </c>
      <c r="D39" s="79" t="s">
        <v>27</v>
      </c>
      <c r="E39" s="79">
        <v>1</v>
      </c>
      <c r="F39" s="79">
        <f>E38+F38</f>
        <v>202</v>
      </c>
      <c r="G39" s="79" t="s">
        <v>23</v>
      </c>
      <c r="H39" s="79" t="s">
        <v>482</v>
      </c>
    </row>
    <row r="40" spans="1:8" s="80" customFormat="1" ht="13.5" customHeight="1" x14ac:dyDescent="0.2">
      <c r="A40" s="79">
        <v>29</v>
      </c>
      <c r="B40" s="78" t="s">
        <v>43</v>
      </c>
      <c r="C40" s="78" t="s">
        <v>71</v>
      </c>
      <c r="D40" s="79" t="s">
        <v>27</v>
      </c>
      <c r="E40" s="79">
        <f>E41-SUM(E7:E39)</f>
        <v>98</v>
      </c>
      <c r="F40" s="79">
        <f>E39+F39</f>
        <v>203</v>
      </c>
      <c r="G40" s="79" t="s">
        <v>23</v>
      </c>
      <c r="H40" s="79" t="s">
        <v>30</v>
      </c>
    </row>
    <row r="41" spans="1:8" s="80" customFormat="1" ht="13.5" customHeight="1" x14ac:dyDescent="0.2">
      <c r="D41" s="110" t="s">
        <v>38</v>
      </c>
      <c r="E41" s="95">
        <v>300</v>
      </c>
      <c r="F41" s="95"/>
      <c r="G41" s="95"/>
      <c r="H41" s="112"/>
    </row>
    <row r="42" spans="1:8" ht="21.75" customHeight="1" x14ac:dyDescent="0.2"/>
    <row r="43" spans="1:8" x14ac:dyDescent="0.2">
      <c r="E43" s="420"/>
    </row>
    <row r="44" spans="1:8" x14ac:dyDescent="0.2">
      <c r="B44" s="421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Footer>&amp;L&amp;"Arial,Gras"&amp;F&amp;R&amp;"Arial,Gras italique"Onglet :&amp;"Arial,Gras"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view="pageBreakPreview" zoomScale="80" zoomScaleNormal="70" zoomScaleSheetLayoutView="80" workbookViewId="0"/>
  </sheetViews>
  <sheetFormatPr baseColWidth="10" defaultRowHeight="18.2" customHeight="1" x14ac:dyDescent="0.2"/>
  <cols>
    <col min="1" max="1" width="8.140625" style="80" customWidth="1"/>
    <col min="2" max="2" width="35.7109375" style="80" customWidth="1"/>
    <col min="3" max="3" width="70.7109375" style="80" customWidth="1"/>
    <col min="4" max="7" width="12.7109375" style="95" customWidth="1"/>
    <col min="8" max="8" width="19.5703125" style="80" customWidth="1"/>
    <col min="9" max="16384" width="11.42578125" style="80"/>
  </cols>
  <sheetData>
    <row r="1" spans="1:8" s="156" customFormat="1" ht="18" customHeight="1" x14ac:dyDescent="0.2">
      <c r="D1" s="185"/>
      <c r="E1" s="186"/>
      <c r="F1" s="186"/>
      <c r="G1" s="186"/>
      <c r="H1" s="112"/>
    </row>
    <row r="2" spans="1:8" s="156" customFormat="1" ht="18" customHeight="1" x14ac:dyDescent="0.25">
      <c r="B2" s="182" t="s">
        <v>445</v>
      </c>
      <c r="D2" s="185"/>
      <c r="E2" s="186"/>
      <c r="F2" s="186"/>
      <c r="G2" s="186"/>
      <c r="H2" s="112"/>
    </row>
    <row r="3" spans="1:8" s="156" customFormat="1" ht="18" customHeight="1" x14ac:dyDescent="0.2">
      <c r="D3" s="185"/>
      <c r="E3" s="186"/>
      <c r="F3" s="186"/>
      <c r="G3" s="186"/>
      <c r="H3" s="112"/>
    </row>
    <row r="4" spans="1:8" ht="15" customHeight="1" x14ac:dyDescent="0.2">
      <c r="A4" s="97" t="s">
        <v>446</v>
      </c>
      <c r="H4" s="98"/>
    </row>
    <row r="5" spans="1:8" ht="15" customHeight="1" x14ac:dyDescent="0.2"/>
    <row r="6" spans="1:8" s="95" customFormat="1" ht="27" customHeight="1" thickBot="1" x14ac:dyDescent="0.25">
      <c r="A6" s="99" t="s">
        <v>12</v>
      </c>
      <c r="B6" s="100" t="s">
        <v>48</v>
      </c>
      <c r="C6" s="100" t="s">
        <v>49</v>
      </c>
      <c r="D6" s="100" t="s">
        <v>50</v>
      </c>
      <c r="E6" s="296" t="s">
        <v>51</v>
      </c>
      <c r="F6" s="296" t="s">
        <v>17</v>
      </c>
      <c r="G6" s="100" t="s">
        <v>18</v>
      </c>
      <c r="H6" s="101" t="s">
        <v>19</v>
      </c>
    </row>
    <row r="7" spans="1:8" ht="15" customHeight="1" x14ac:dyDescent="0.2">
      <c r="A7" s="79">
        <v>1</v>
      </c>
      <c r="B7" s="78" t="s">
        <v>20</v>
      </c>
      <c r="C7" s="78" t="s">
        <v>220</v>
      </c>
      <c r="D7" s="77" t="s">
        <v>22</v>
      </c>
      <c r="E7" s="77">
        <v>4</v>
      </c>
      <c r="F7" s="77">
        <v>1</v>
      </c>
      <c r="G7" s="77" t="s">
        <v>23</v>
      </c>
      <c r="H7" s="102" t="s">
        <v>143</v>
      </c>
    </row>
    <row r="8" spans="1:8" ht="15" customHeight="1" x14ac:dyDescent="0.2">
      <c r="A8" s="79">
        <f>A7+1</f>
        <v>2</v>
      </c>
      <c r="B8" s="78" t="s">
        <v>53</v>
      </c>
      <c r="C8" s="78" t="s">
        <v>41</v>
      </c>
      <c r="D8" s="77" t="s">
        <v>22</v>
      </c>
      <c r="E8" s="77">
        <v>7</v>
      </c>
      <c r="F8" s="77">
        <f>E7+F7</f>
        <v>5</v>
      </c>
      <c r="G8" s="77" t="s">
        <v>23</v>
      </c>
      <c r="H8" s="102" t="s">
        <v>39</v>
      </c>
    </row>
    <row r="9" spans="1:8" s="224" customFormat="1" ht="15" customHeight="1" x14ac:dyDescent="0.2">
      <c r="A9" s="153">
        <f t="shared" ref="A9:A17" si="0">A8+1</f>
        <v>3</v>
      </c>
      <c r="B9" s="664" t="s">
        <v>334</v>
      </c>
      <c r="C9" s="657" t="s">
        <v>707</v>
      </c>
      <c r="D9" s="187" t="s">
        <v>27</v>
      </c>
      <c r="E9" s="77">
        <v>12</v>
      </c>
      <c r="F9" s="77">
        <f t="shared" ref="F9:F17" si="1">E8+F8</f>
        <v>12</v>
      </c>
      <c r="G9" s="77" t="s">
        <v>23</v>
      </c>
      <c r="H9" s="102"/>
    </row>
    <row r="10" spans="1:8" s="156" customFormat="1" ht="15" customHeight="1" x14ac:dyDescent="0.2">
      <c r="A10" s="235">
        <f t="shared" si="0"/>
        <v>4</v>
      </c>
      <c r="B10" s="236" t="s">
        <v>72</v>
      </c>
      <c r="C10" s="237" t="s">
        <v>335</v>
      </c>
      <c r="D10" s="237" t="s">
        <v>22</v>
      </c>
      <c r="E10" s="237">
        <v>6</v>
      </c>
      <c r="F10" s="237">
        <f t="shared" si="1"/>
        <v>24</v>
      </c>
      <c r="G10" s="237" t="s">
        <v>23</v>
      </c>
      <c r="H10" s="297" t="s">
        <v>336</v>
      </c>
    </row>
    <row r="11" spans="1:8" ht="12.75" x14ac:dyDescent="0.2">
      <c r="A11" s="79">
        <f t="shared" si="0"/>
        <v>5</v>
      </c>
      <c r="B11" s="103" t="s">
        <v>64</v>
      </c>
      <c r="C11" s="103" t="s">
        <v>73</v>
      </c>
      <c r="D11" s="104" t="s">
        <v>22</v>
      </c>
      <c r="E11" s="105">
        <v>15</v>
      </c>
      <c r="F11" s="77">
        <f t="shared" si="1"/>
        <v>30</v>
      </c>
      <c r="G11" s="104" t="s">
        <v>23</v>
      </c>
      <c r="H11" s="106"/>
    </row>
    <row r="12" spans="1:8" ht="15" customHeight="1" x14ac:dyDescent="0.2">
      <c r="A12" s="79">
        <f t="shared" si="0"/>
        <v>6</v>
      </c>
      <c r="B12" s="78" t="s">
        <v>45</v>
      </c>
      <c r="C12" s="78" t="s">
        <v>65</v>
      </c>
      <c r="D12" s="79" t="s">
        <v>27</v>
      </c>
      <c r="E12" s="79">
        <v>1</v>
      </c>
      <c r="F12" s="77">
        <f t="shared" si="1"/>
        <v>45</v>
      </c>
      <c r="G12" s="104" t="s">
        <v>23</v>
      </c>
      <c r="H12" s="107" t="s">
        <v>47</v>
      </c>
    </row>
    <row r="13" spans="1:8" ht="15" customHeight="1" x14ac:dyDescent="0.2">
      <c r="A13" s="79">
        <f t="shared" si="0"/>
        <v>7</v>
      </c>
      <c r="B13" s="78" t="s">
        <v>74</v>
      </c>
      <c r="C13" s="78" t="s">
        <v>459</v>
      </c>
      <c r="D13" s="77" t="s">
        <v>27</v>
      </c>
      <c r="E13" s="77">
        <v>3</v>
      </c>
      <c r="F13" s="77">
        <f t="shared" si="1"/>
        <v>46</v>
      </c>
      <c r="G13" s="104" t="s">
        <v>196</v>
      </c>
      <c r="H13" s="102" t="s">
        <v>455</v>
      </c>
    </row>
    <row r="14" spans="1:8" ht="15" customHeight="1" x14ac:dyDescent="0.2">
      <c r="A14" s="79">
        <f t="shared" si="0"/>
        <v>8</v>
      </c>
      <c r="B14" s="78" t="s">
        <v>76</v>
      </c>
      <c r="C14" s="108" t="s">
        <v>460</v>
      </c>
      <c r="D14" s="77" t="s">
        <v>27</v>
      </c>
      <c r="E14" s="77">
        <v>2</v>
      </c>
      <c r="F14" s="77">
        <f t="shared" si="1"/>
        <v>49</v>
      </c>
      <c r="G14" s="104" t="s">
        <v>196</v>
      </c>
      <c r="H14" s="102" t="s">
        <v>455</v>
      </c>
    </row>
    <row r="15" spans="1:8" ht="15" customHeight="1" x14ac:dyDescent="0.2">
      <c r="A15" s="79">
        <f t="shared" si="0"/>
        <v>9</v>
      </c>
      <c r="B15" s="78" t="s">
        <v>77</v>
      </c>
      <c r="C15" s="77" t="s">
        <v>337</v>
      </c>
      <c r="D15" s="77" t="s">
        <v>27</v>
      </c>
      <c r="E15" s="77">
        <v>1</v>
      </c>
      <c r="F15" s="77">
        <f t="shared" si="1"/>
        <v>51</v>
      </c>
      <c r="G15" s="104" t="s">
        <v>196</v>
      </c>
      <c r="H15" s="102" t="s">
        <v>338</v>
      </c>
    </row>
    <row r="16" spans="1:8" ht="15" customHeight="1" x14ac:dyDescent="0.2">
      <c r="A16" s="79">
        <f t="shared" si="0"/>
        <v>10</v>
      </c>
      <c r="B16" s="78" t="s">
        <v>141</v>
      </c>
      <c r="C16" s="77" t="s">
        <v>339</v>
      </c>
      <c r="D16" s="77" t="s">
        <v>27</v>
      </c>
      <c r="E16" s="77">
        <v>1</v>
      </c>
      <c r="F16" s="77">
        <f t="shared" si="1"/>
        <v>52</v>
      </c>
      <c r="G16" s="104" t="s">
        <v>196</v>
      </c>
      <c r="H16" s="102" t="s">
        <v>340</v>
      </c>
    </row>
    <row r="17" spans="1:8" ht="15" customHeight="1" x14ac:dyDescent="0.2">
      <c r="A17" s="79">
        <f t="shared" si="0"/>
        <v>11</v>
      </c>
      <c r="B17" s="20" t="s">
        <v>29</v>
      </c>
      <c r="C17" s="78" t="s">
        <v>71</v>
      </c>
      <c r="D17" s="77" t="s">
        <v>27</v>
      </c>
      <c r="E17" s="77">
        <f>E18-SUM(E7:E16)</f>
        <v>248</v>
      </c>
      <c r="F17" s="77">
        <f t="shared" si="1"/>
        <v>53</v>
      </c>
      <c r="G17" s="77" t="s">
        <v>23</v>
      </c>
      <c r="H17" s="79" t="s">
        <v>30</v>
      </c>
    </row>
    <row r="18" spans="1:8" ht="18" customHeight="1" x14ac:dyDescent="0.2">
      <c r="A18" s="109"/>
      <c r="D18" s="110" t="s">
        <v>38</v>
      </c>
      <c r="E18" s="95">
        <v>300</v>
      </c>
      <c r="H18" s="111"/>
    </row>
    <row r="19" spans="1:8" ht="15" customHeight="1" x14ac:dyDescent="0.2">
      <c r="A19" s="422"/>
      <c r="B19" s="422"/>
      <c r="C19" s="422"/>
      <c r="H19" s="112"/>
    </row>
    <row r="20" spans="1:8" ht="15" customHeight="1" x14ac:dyDescent="0.2">
      <c r="A20" s="96" t="s">
        <v>239</v>
      </c>
      <c r="B20" s="113"/>
      <c r="C20" s="114"/>
      <c r="H20" s="112"/>
    </row>
    <row r="21" spans="1:8" s="224" customFormat="1" ht="15" customHeight="1" x14ac:dyDescent="0.2">
      <c r="A21" s="226"/>
      <c r="B21" s="97"/>
      <c r="C21" s="227"/>
      <c r="D21" s="225"/>
      <c r="E21" s="225"/>
      <c r="F21" s="225"/>
      <c r="G21" s="225"/>
      <c r="H21" s="228"/>
    </row>
    <row r="22" spans="1:8" ht="15" customHeight="1" x14ac:dyDescent="0.2">
      <c r="A22" s="96"/>
      <c r="B22" s="113"/>
      <c r="C22" s="114"/>
      <c r="H22" s="112"/>
    </row>
    <row r="23" spans="1:8" ht="15" customHeight="1" x14ac:dyDescent="0.2">
      <c r="A23" s="96"/>
      <c r="B23" s="113"/>
      <c r="C23" s="114"/>
      <c r="H23" s="112"/>
    </row>
    <row r="24" spans="1:8" ht="15" customHeight="1" x14ac:dyDescent="0.2">
      <c r="A24" s="115"/>
      <c r="B24" s="115"/>
      <c r="C24" s="115"/>
      <c r="H24" s="96"/>
    </row>
    <row r="25" spans="1:8" s="117" customFormat="1" ht="15" customHeight="1" x14ac:dyDescent="0.2">
      <c r="A25" s="116" t="s">
        <v>447</v>
      </c>
      <c r="D25" s="118"/>
      <c r="E25" s="118"/>
      <c r="F25" s="118"/>
      <c r="G25" s="118"/>
      <c r="H25" s="119"/>
    </row>
    <row r="26" spans="1:8" s="117" customFormat="1" ht="14.25" customHeight="1" x14ac:dyDescent="0.2">
      <c r="D26" s="118"/>
      <c r="E26" s="118"/>
      <c r="F26" s="118"/>
      <c r="G26" s="118"/>
      <c r="H26" s="119"/>
    </row>
    <row r="27" spans="1:8" s="117" customFormat="1" ht="25.5" customHeight="1" thickBot="1" x14ac:dyDescent="0.25">
      <c r="A27" s="120" t="s">
        <v>12</v>
      </c>
      <c r="B27" s="121" t="s">
        <v>48</v>
      </c>
      <c r="C27" s="121" t="s">
        <v>49</v>
      </c>
      <c r="D27" s="121" t="s">
        <v>50</v>
      </c>
      <c r="E27" s="121" t="s">
        <v>51</v>
      </c>
      <c r="F27" s="121" t="s">
        <v>17</v>
      </c>
      <c r="G27" s="121" t="s">
        <v>18</v>
      </c>
      <c r="H27" s="122" t="s">
        <v>19</v>
      </c>
    </row>
    <row r="28" spans="1:8" s="117" customFormat="1" ht="15" customHeight="1" x14ac:dyDescent="0.2">
      <c r="A28" s="123">
        <v>1</v>
      </c>
      <c r="B28" s="124" t="s">
        <v>20</v>
      </c>
      <c r="C28" s="124" t="s">
        <v>79</v>
      </c>
      <c r="D28" s="125" t="s">
        <v>22</v>
      </c>
      <c r="E28" s="125">
        <v>4</v>
      </c>
      <c r="F28" s="125">
        <v>1</v>
      </c>
      <c r="G28" s="125" t="s">
        <v>23</v>
      </c>
      <c r="H28" s="126" t="s">
        <v>201</v>
      </c>
    </row>
    <row r="29" spans="1:8" s="117" customFormat="1" ht="15" customHeight="1" x14ac:dyDescent="0.2">
      <c r="A29" s="123">
        <f>A28+1</f>
        <v>2</v>
      </c>
      <c r="B29" s="124" t="s">
        <v>53</v>
      </c>
      <c r="C29" s="124" t="s">
        <v>41</v>
      </c>
      <c r="D29" s="125" t="s">
        <v>22</v>
      </c>
      <c r="E29" s="125">
        <v>7</v>
      </c>
      <c r="F29" s="125">
        <f t="shared" ref="F29:F38" si="2">E28+F28</f>
        <v>5</v>
      </c>
      <c r="G29" s="125" t="s">
        <v>23</v>
      </c>
      <c r="H29" s="126" t="s">
        <v>39</v>
      </c>
    </row>
    <row r="30" spans="1:8" s="155" customFormat="1" ht="15" customHeight="1" x14ac:dyDescent="0.2">
      <c r="A30" s="123">
        <f t="shared" ref="A30:A38" si="3">A29+1</f>
        <v>3</v>
      </c>
      <c r="B30" s="89" t="s">
        <v>334</v>
      </c>
      <c r="C30" s="657" t="s">
        <v>707</v>
      </c>
      <c r="D30" s="188" t="s">
        <v>27</v>
      </c>
      <c r="E30" s="125">
        <v>12</v>
      </c>
      <c r="F30" s="125">
        <f t="shared" si="2"/>
        <v>12</v>
      </c>
      <c r="G30" s="125" t="s">
        <v>23</v>
      </c>
      <c r="H30" s="126"/>
    </row>
    <row r="31" spans="1:8" s="127" customFormat="1" ht="15" customHeight="1" x14ac:dyDescent="0.2">
      <c r="A31" s="157">
        <f t="shared" si="3"/>
        <v>4</v>
      </c>
      <c r="B31" s="154" t="s">
        <v>80</v>
      </c>
      <c r="C31" s="237" t="s">
        <v>342</v>
      </c>
      <c r="D31" s="136" t="s">
        <v>22</v>
      </c>
      <c r="E31" s="136">
        <v>6</v>
      </c>
      <c r="F31" s="136">
        <f t="shared" si="2"/>
        <v>24</v>
      </c>
      <c r="G31" s="136" t="s">
        <v>23</v>
      </c>
      <c r="H31" s="297" t="s">
        <v>343</v>
      </c>
    </row>
    <row r="32" spans="1:8" s="117" customFormat="1" ht="12.75" x14ac:dyDescent="0.2">
      <c r="A32" s="123">
        <f t="shared" si="3"/>
        <v>5</v>
      </c>
      <c r="B32" s="128" t="s">
        <v>64</v>
      </c>
      <c r="C32" s="128" t="s">
        <v>73</v>
      </c>
      <c r="D32" s="299" t="s">
        <v>22</v>
      </c>
      <c r="E32" s="298">
        <v>15</v>
      </c>
      <c r="F32" s="125">
        <f t="shared" si="2"/>
        <v>30</v>
      </c>
      <c r="G32" s="299" t="s">
        <v>23</v>
      </c>
      <c r="H32" s="135"/>
    </row>
    <row r="33" spans="1:8" s="117" customFormat="1" ht="15" customHeight="1" x14ac:dyDescent="0.2">
      <c r="A33" s="123">
        <f t="shared" si="3"/>
        <v>6</v>
      </c>
      <c r="B33" s="124" t="s">
        <v>45</v>
      </c>
      <c r="C33" s="124" t="s">
        <v>46</v>
      </c>
      <c r="D33" s="125" t="s">
        <v>27</v>
      </c>
      <c r="E33" s="125">
        <v>1</v>
      </c>
      <c r="F33" s="125">
        <f t="shared" si="2"/>
        <v>45</v>
      </c>
      <c r="G33" s="125" t="s">
        <v>23</v>
      </c>
      <c r="H33" s="126" t="s">
        <v>47</v>
      </c>
    </row>
    <row r="34" spans="1:8" s="117" customFormat="1" ht="15" customHeight="1" x14ac:dyDescent="0.2">
      <c r="A34" s="123">
        <f t="shared" si="3"/>
        <v>7</v>
      </c>
      <c r="B34" s="124" t="s">
        <v>74</v>
      </c>
      <c r="C34" s="78" t="s">
        <v>459</v>
      </c>
      <c r="D34" s="125" t="s">
        <v>27</v>
      </c>
      <c r="E34" s="125">
        <v>3</v>
      </c>
      <c r="F34" s="125">
        <f t="shared" si="2"/>
        <v>46</v>
      </c>
      <c r="G34" s="104" t="s">
        <v>75</v>
      </c>
      <c r="H34" s="102" t="s">
        <v>455</v>
      </c>
    </row>
    <row r="35" spans="1:8" s="117" customFormat="1" ht="15" customHeight="1" x14ac:dyDescent="0.2">
      <c r="A35" s="123">
        <f t="shared" si="3"/>
        <v>8</v>
      </c>
      <c r="B35" s="124" t="s">
        <v>76</v>
      </c>
      <c r="C35" s="108" t="s">
        <v>460</v>
      </c>
      <c r="D35" s="125" t="s">
        <v>27</v>
      </c>
      <c r="E35" s="125">
        <v>2</v>
      </c>
      <c r="F35" s="125">
        <f t="shared" si="2"/>
        <v>49</v>
      </c>
      <c r="G35" s="104" t="s">
        <v>75</v>
      </c>
      <c r="H35" s="102" t="s">
        <v>455</v>
      </c>
    </row>
    <row r="36" spans="1:8" s="117" customFormat="1" ht="15" customHeight="1" x14ac:dyDescent="0.2">
      <c r="A36" s="123">
        <f t="shared" si="3"/>
        <v>9</v>
      </c>
      <c r="B36" s="124" t="s">
        <v>77</v>
      </c>
      <c r="C36" s="77" t="s">
        <v>337</v>
      </c>
      <c r="D36" s="125" t="s">
        <v>27</v>
      </c>
      <c r="E36" s="125">
        <v>1</v>
      </c>
      <c r="F36" s="125">
        <f t="shared" si="2"/>
        <v>51</v>
      </c>
      <c r="G36" s="104" t="s">
        <v>75</v>
      </c>
      <c r="H36" s="102" t="s">
        <v>338</v>
      </c>
    </row>
    <row r="37" spans="1:8" s="129" customFormat="1" ht="15" customHeight="1" x14ac:dyDescent="0.2">
      <c r="A37" s="123">
        <f t="shared" si="3"/>
        <v>10</v>
      </c>
      <c r="B37" s="124" t="s">
        <v>78</v>
      </c>
      <c r="C37" s="77" t="s">
        <v>339</v>
      </c>
      <c r="D37" s="125" t="s">
        <v>27</v>
      </c>
      <c r="E37" s="125">
        <v>1</v>
      </c>
      <c r="F37" s="125">
        <f t="shared" si="2"/>
        <v>52</v>
      </c>
      <c r="G37" s="104" t="s">
        <v>75</v>
      </c>
      <c r="H37" s="102" t="s">
        <v>340</v>
      </c>
    </row>
    <row r="38" spans="1:8" s="117" customFormat="1" ht="15" customHeight="1" x14ac:dyDescent="0.2">
      <c r="A38" s="123">
        <f t="shared" si="3"/>
        <v>11</v>
      </c>
      <c r="B38" s="20" t="s">
        <v>29</v>
      </c>
      <c r="C38" s="124" t="s">
        <v>71</v>
      </c>
      <c r="D38" s="125" t="s">
        <v>27</v>
      </c>
      <c r="E38" s="125">
        <f>_TD3-SUM(E28:E37)</f>
        <v>248</v>
      </c>
      <c r="F38" s="125">
        <f t="shared" si="2"/>
        <v>53</v>
      </c>
      <c r="G38" s="125" t="s">
        <v>23</v>
      </c>
      <c r="H38" s="125" t="s">
        <v>30</v>
      </c>
    </row>
    <row r="39" spans="1:8" s="117" customFormat="1" ht="18" customHeight="1" x14ac:dyDescent="0.2">
      <c r="D39" s="130" t="s">
        <v>38</v>
      </c>
      <c r="E39" s="118">
        <v>300</v>
      </c>
      <c r="F39" s="118"/>
      <c r="G39" s="118"/>
      <c r="H39" s="119"/>
    </row>
    <row r="40" spans="1:8" ht="15" customHeight="1" x14ac:dyDescent="0.2">
      <c r="A40" s="96" t="s">
        <v>239</v>
      </c>
      <c r="B40" s="113"/>
      <c r="C40" s="114"/>
      <c r="H40" s="112"/>
    </row>
    <row r="41" spans="1:8" ht="15" customHeight="1" x14ac:dyDescent="0.2">
      <c r="A41" s="96"/>
      <c r="B41" s="113"/>
      <c r="C41" s="114"/>
      <c r="H41" s="112"/>
    </row>
    <row r="42" spans="1:8" s="224" customFormat="1" ht="15" customHeight="1" x14ac:dyDescent="0.2">
      <c r="A42" s="226"/>
      <c r="B42" s="97"/>
      <c r="C42" s="227"/>
      <c r="D42" s="225"/>
      <c r="E42" s="225"/>
      <c r="F42" s="225"/>
      <c r="G42" s="225"/>
      <c r="H42" s="228"/>
    </row>
    <row r="43" spans="1:8" s="234" customFormat="1" ht="15" customHeight="1" x14ac:dyDescent="0.2">
      <c r="A43" s="226"/>
      <c r="B43" s="230"/>
      <c r="C43" s="231"/>
      <c r="D43" s="232"/>
      <c r="E43" s="232"/>
      <c r="F43" s="232"/>
      <c r="G43" s="232"/>
      <c r="H43" s="233"/>
    </row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&amp;L&amp;"Arial,Gras"&amp;F&amp;R&amp;"Arial,Gras italique"Onglet :&amp;"Arial,Gras"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2:H64"/>
  <sheetViews>
    <sheetView zoomScale="80" zoomScaleNormal="80" zoomScaleSheetLayoutView="75" workbookViewId="0"/>
  </sheetViews>
  <sheetFormatPr baseColWidth="10" defaultRowHeight="18.2" customHeight="1" x14ac:dyDescent="0.2"/>
  <cols>
    <col min="1" max="1" width="9" style="117" customWidth="1"/>
    <col min="2" max="2" width="35.7109375" style="117" customWidth="1"/>
    <col min="3" max="3" width="70.7109375" style="117" customWidth="1"/>
    <col min="4" max="7" width="12.7109375" style="118" customWidth="1"/>
    <col min="8" max="8" width="19.5703125" style="119" customWidth="1"/>
    <col min="9" max="15" width="20.5703125" style="117" customWidth="1"/>
    <col min="16" max="16384" width="11.42578125" style="117"/>
  </cols>
  <sheetData>
    <row r="2" spans="1:8" ht="18.2" customHeight="1" x14ac:dyDescent="0.25">
      <c r="B2" s="182" t="s">
        <v>448</v>
      </c>
    </row>
    <row r="4" spans="1:8" s="133" customFormat="1" ht="15" customHeight="1" x14ac:dyDescent="0.2">
      <c r="A4" s="116" t="s">
        <v>449</v>
      </c>
      <c r="B4" s="423"/>
      <c r="C4" s="423"/>
      <c r="D4" s="131"/>
      <c r="E4" s="131"/>
      <c r="F4" s="131"/>
      <c r="G4" s="131"/>
      <c r="H4" s="132"/>
    </row>
    <row r="5" spans="1:8" ht="15" customHeight="1" x14ac:dyDescent="0.2">
      <c r="H5" s="117"/>
    </row>
    <row r="6" spans="1:8" ht="18" customHeight="1" x14ac:dyDescent="0.2">
      <c r="D6" s="130"/>
      <c r="H6" s="117"/>
    </row>
    <row r="7" spans="1:8" ht="27.75" customHeight="1" thickBot="1" x14ac:dyDescent="0.25">
      <c r="A7" s="120" t="s">
        <v>12</v>
      </c>
      <c r="B7" s="121" t="s">
        <v>48</v>
      </c>
      <c r="C7" s="121" t="s">
        <v>49</v>
      </c>
      <c r="D7" s="121" t="s">
        <v>50</v>
      </c>
      <c r="E7" s="121" t="s">
        <v>51</v>
      </c>
      <c r="F7" s="121" t="s">
        <v>17</v>
      </c>
      <c r="G7" s="121" t="s">
        <v>18</v>
      </c>
      <c r="H7" s="122" t="s">
        <v>19</v>
      </c>
    </row>
    <row r="8" spans="1:8" ht="15" customHeight="1" x14ac:dyDescent="0.2">
      <c r="A8" s="123">
        <v>1</v>
      </c>
      <c r="B8" s="124" t="s">
        <v>20</v>
      </c>
      <c r="C8" s="124" t="s">
        <v>81</v>
      </c>
      <c r="D8" s="125" t="s">
        <v>22</v>
      </c>
      <c r="E8" s="125">
        <v>4</v>
      </c>
      <c r="F8" s="125">
        <v>1</v>
      </c>
      <c r="G8" s="125" t="s">
        <v>23</v>
      </c>
      <c r="H8" s="126" t="s">
        <v>145</v>
      </c>
    </row>
    <row r="9" spans="1:8" ht="15" customHeight="1" x14ac:dyDescent="0.2">
      <c r="A9" s="123">
        <f>A8+1</f>
        <v>2</v>
      </c>
      <c r="B9" s="124" t="s">
        <v>53</v>
      </c>
      <c r="C9" s="124" t="s">
        <v>44</v>
      </c>
      <c r="D9" s="125" t="s">
        <v>22</v>
      </c>
      <c r="E9" s="125">
        <v>7</v>
      </c>
      <c r="F9" s="125">
        <f>E8+F8</f>
        <v>5</v>
      </c>
      <c r="G9" s="125" t="s">
        <v>23</v>
      </c>
      <c r="H9" s="126" t="s">
        <v>39</v>
      </c>
    </row>
    <row r="10" spans="1:8" s="155" customFormat="1" ht="15" customHeight="1" x14ac:dyDescent="0.2">
      <c r="A10" s="123">
        <f t="shared" ref="A10:A21" si="0">A9+1</f>
        <v>3</v>
      </c>
      <c r="B10" s="89" t="s">
        <v>334</v>
      </c>
      <c r="C10" s="657" t="s">
        <v>707</v>
      </c>
      <c r="D10" s="188" t="s">
        <v>27</v>
      </c>
      <c r="E10" s="125">
        <v>12</v>
      </c>
      <c r="F10" s="125">
        <f>E9+F9</f>
        <v>12</v>
      </c>
      <c r="G10" s="125" t="s">
        <v>23</v>
      </c>
      <c r="H10" s="126"/>
    </row>
    <row r="11" spans="1:8" ht="25.5" x14ac:dyDescent="0.2">
      <c r="A11" s="123">
        <f t="shared" si="0"/>
        <v>4</v>
      </c>
      <c r="B11" s="124" t="s">
        <v>82</v>
      </c>
      <c r="C11" s="124" t="s">
        <v>297</v>
      </c>
      <c r="D11" s="125" t="s">
        <v>22</v>
      </c>
      <c r="E11" s="134">
        <v>15</v>
      </c>
      <c r="F11" s="125">
        <f>E10+F10</f>
        <v>24</v>
      </c>
      <c r="G11" s="125" t="s">
        <v>23</v>
      </c>
      <c r="H11" s="135"/>
    </row>
    <row r="12" spans="1:8" ht="15" customHeight="1" x14ac:dyDescent="0.2">
      <c r="A12" s="123">
        <f t="shared" si="0"/>
        <v>5</v>
      </c>
      <c r="B12" s="124" t="s">
        <v>83</v>
      </c>
      <c r="C12" s="124" t="s">
        <v>297</v>
      </c>
      <c r="D12" s="125" t="s">
        <v>22</v>
      </c>
      <c r="E12" s="134">
        <v>15</v>
      </c>
      <c r="F12" s="125">
        <f t="shared" ref="F12:F21" si="1">E11+F11</f>
        <v>39</v>
      </c>
      <c r="G12" s="125" t="s">
        <v>23</v>
      </c>
      <c r="H12" s="135"/>
    </row>
    <row r="13" spans="1:8" ht="25.5" x14ac:dyDescent="0.2">
      <c r="A13" s="123">
        <f t="shared" si="0"/>
        <v>6</v>
      </c>
      <c r="B13" s="124" t="s">
        <v>84</v>
      </c>
      <c r="C13" s="124" t="s">
        <v>297</v>
      </c>
      <c r="D13" s="125" t="s">
        <v>22</v>
      </c>
      <c r="E13" s="134">
        <v>15</v>
      </c>
      <c r="F13" s="125">
        <f t="shared" si="1"/>
        <v>54</v>
      </c>
      <c r="G13" s="125" t="s">
        <v>23</v>
      </c>
      <c r="H13" s="135"/>
    </row>
    <row r="14" spans="1:8" ht="15" customHeight="1" x14ac:dyDescent="0.2">
      <c r="A14" s="123">
        <f t="shared" si="0"/>
        <v>7</v>
      </c>
      <c r="B14" s="124" t="s">
        <v>85</v>
      </c>
      <c r="C14" s="124" t="s">
        <v>298</v>
      </c>
      <c r="D14" s="125" t="s">
        <v>22</v>
      </c>
      <c r="E14" s="134">
        <v>15</v>
      </c>
      <c r="F14" s="125">
        <f t="shared" si="1"/>
        <v>69</v>
      </c>
      <c r="G14" s="125" t="s">
        <v>23</v>
      </c>
      <c r="H14" s="135"/>
    </row>
    <row r="15" spans="1:8" ht="15" customHeight="1" x14ac:dyDescent="0.2">
      <c r="A15" s="123">
        <f t="shared" si="0"/>
        <v>8</v>
      </c>
      <c r="B15" s="124" t="s">
        <v>86</v>
      </c>
      <c r="C15" s="124" t="s">
        <v>344</v>
      </c>
      <c r="D15" s="125" t="s">
        <v>22</v>
      </c>
      <c r="E15" s="125">
        <v>18</v>
      </c>
      <c r="F15" s="125">
        <f t="shared" si="1"/>
        <v>84</v>
      </c>
      <c r="G15" s="125" t="s">
        <v>23</v>
      </c>
      <c r="H15" s="135"/>
    </row>
    <row r="16" spans="1:8" ht="25.5" x14ac:dyDescent="0.2">
      <c r="A16" s="123">
        <f t="shared" si="0"/>
        <v>9</v>
      </c>
      <c r="B16" s="659" t="s">
        <v>696</v>
      </c>
      <c r="C16" s="124" t="s">
        <v>299</v>
      </c>
      <c r="D16" s="125" t="s">
        <v>22</v>
      </c>
      <c r="E16" s="125">
        <v>1</v>
      </c>
      <c r="F16" s="125">
        <f t="shared" si="1"/>
        <v>102</v>
      </c>
      <c r="G16" s="125" t="s">
        <v>23</v>
      </c>
      <c r="H16" s="135"/>
    </row>
    <row r="17" spans="1:8" s="127" customFormat="1" ht="15" customHeight="1" x14ac:dyDescent="0.2">
      <c r="A17" s="157">
        <f t="shared" si="0"/>
        <v>10</v>
      </c>
      <c r="B17" s="154" t="s">
        <v>124</v>
      </c>
      <c r="C17" s="154" t="s">
        <v>404</v>
      </c>
      <c r="D17" s="136" t="s">
        <v>22</v>
      </c>
      <c r="E17" s="136">
        <v>5</v>
      </c>
      <c r="F17" s="125">
        <f t="shared" si="1"/>
        <v>103</v>
      </c>
      <c r="G17" s="312" t="s">
        <v>66</v>
      </c>
      <c r="H17" s="238" t="s">
        <v>300</v>
      </c>
    </row>
    <row r="18" spans="1:8" s="127" customFormat="1" ht="15" customHeight="1" x14ac:dyDescent="0.2">
      <c r="A18" s="157">
        <f t="shared" si="0"/>
        <v>11</v>
      </c>
      <c r="B18" s="154" t="s">
        <v>125</v>
      </c>
      <c r="C18" s="154" t="s">
        <v>405</v>
      </c>
      <c r="D18" s="136" t="s">
        <v>22</v>
      </c>
      <c r="E18" s="136">
        <v>5</v>
      </c>
      <c r="F18" s="125">
        <f t="shared" si="1"/>
        <v>108</v>
      </c>
      <c r="G18" s="312" t="s">
        <v>66</v>
      </c>
      <c r="H18" s="238" t="s">
        <v>300</v>
      </c>
    </row>
    <row r="19" spans="1:8" ht="15" customHeight="1" x14ac:dyDescent="0.2">
      <c r="A19" s="123">
        <f t="shared" si="0"/>
        <v>12</v>
      </c>
      <c r="B19" s="124" t="s">
        <v>126</v>
      </c>
      <c r="C19" s="124" t="s">
        <v>301</v>
      </c>
      <c r="D19" s="125" t="s">
        <v>22</v>
      </c>
      <c r="E19" s="125">
        <v>15</v>
      </c>
      <c r="F19" s="125">
        <f t="shared" si="1"/>
        <v>113</v>
      </c>
      <c r="G19" s="125" t="s">
        <v>23</v>
      </c>
      <c r="H19" s="126"/>
    </row>
    <row r="20" spans="1:8" ht="15" customHeight="1" x14ac:dyDescent="0.2">
      <c r="A20" s="123">
        <f t="shared" si="0"/>
        <v>13</v>
      </c>
      <c r="B20" s="124" t="s">
        <v>127</v>
      </c>
      <c r="C20" s="124" t="s">
        <v>302</v>
      </c>
      <c r="D20" s="125" t="s">
        <v>22</v>
      </c>
      <c r="E20" s="125">
        <v>15</v>
      </c>
      <c r="F20" s="125">
        <f t="shared" si="1"/>
        <v>128</v>
      </c>
      <c r="G20" s="125" t="s">
        <v>23</v>
      </c>
      <c r="H20" s="126"/>
    </row>
    <row r="21" spans="1:8" ht="15" customHeight="1" x14ac:dyDescent="0.2">
      <c r="A21" s="157">
        <f t="shared" si="0"/>
        <v>14</v>
      </c>
      <c r="B21" s="20" t="s">
        <v>29</v>
      </c>
      <c r="C21" s="124" t="s">
        <v>71</v>
      </c>
      <c r="D21" s="125" t="s">
        <v>27</v>
      </c>
      <c r="E21" s="125">
        <f>300-SUM(E8:E20)</f>
        <v>158</v>
      </c>
      <c r="F21" s="125">
        <f t="shared" si="1"/>
        <v>143</v>
      </c>
      <c r="G21" s="125" t="s">
        <v>23</v>
      </c>
      <c r="H21" s="125" t="s">
        <v>30</v>
      </c>
    </row>
    <row r="22" spans="1:8" ht="18" customHeight="1" x14ac:dyDescent="0.2">
      <c r="D22" s="130" t="s">
        <v>38</v>
      </c>
      <c r="E22" s="123">
        <v>300</v>
      </c>
      <c r="H22" s="117"/>
    </row>
    <row r="23" spans="1:8" ht="18" customHeight="1" x14ac:dyDescent="0.2">
      <c r="A23" s="96"/>
      <c r="D23" s="130"/>
      <c r="H23" s="117"/>
    </row>
    <row r="24" spans="1:8" ht="18" hidden="1" customHeight="1" x14ac:dyDescent="0.2">
      <c r="D24" s="130"/>
      <c r="H24" s="117"/>
    </row>
    <row r="25" spans="1:8" ht="18" hidden="1" customHeight="1" x14ac:dyDescent="0.2">
      <c r="D25" s="130"/>
      <c r="H25" s="117"/>
    </row>
    <row r="26" spans="1:8" ht="18" hidden="1" customHeight="1" x14ac:dyDescent="0.2">
      <c r="D26" s="130"/>
      <c r="H26" s="117"/>
    </row>
    <row r="27" spans="1:8" ht="15" customHeight="1" x14ac:dyDescent="0.2">
      <c r="A27" s="660" t="s">
        <v>697</v>
      </c>
      <c r="H27" s="117"/>
    </row>
    <row r="28" spans="1:8" ht="15" customHeight="1" x14ac:dyDescent="0.2">
      <c r="A28" s="117" t="s">
        <v>87</v>
      </c>
    </row>
    <row r="29" spans="1:8" ht="15" customHeight="1" x14ac:dyDescent="0.2"/>
    <row r="30" spans="1:8" ht="15" customHeight="1" x14ac:dyDescent="0.2"/>
    <row r="31" spans="1:8" s="133" customFormat="1" ht="15" customHeight="1" x14ac:dyDescent="0.2">
      <c r="A31" s="116" t="s">
        <v>450</v>
      </c>
      <c r="B31" s="423"/>
      <c r="C31" s="423"/>
      <c r="D31" s="131"/>
      <c r="E31" s="131"/>
      <c r="F31" s="131"/>
      <c r="G31" s="131"/>
      <c r="H31" s="132"/>
    </row>
    <row r="32" spans="1:8" s="133" customFormat="1" ht="15" customHeight="1" x14ac:dyDescent="0.2">
      <c r="A32" s="117"/>
      <c r="B32" s="423"/>
      <c r="C32" s="423"/>
      <c r="D32" s="131"/>
      <c r="E32" s="131"/>
      <c r="F32" s="131"/>
      <c r="G32" s="131"/>
      <c r="H32" s="132"/>
    </row>
    <row r="33" spans="1:8" s="277" customFormat="1" ht="13.5" thickBot="1" x14ac:dyDescent="0.25">
      <c r="A33" s="99" t="s">
        <v>12</v>
      </c>
      <c r="B33" s="121" t="s">
        <v>48</v>
      </c>
      <c r="C33" s="121" t="s">
        <v>49</v>
      </c>
      <c r="D33" s="121" t="s">
        <v>50</v>
      </c>
      <c r="E33" s="121" t="s">
        <v>51</v>
      </c>
      <c r="F33" s="121" t="s">
        <v>17</v>
      </c>
      <c r="G33" s="121" t="s">
        <v>18</v>
      </c>
      <c r="H33" s="122" t="s">
        <v>19</v>
      </c>
    </row>
    <row r="34" spans="1:8" s="277" customFormat="1" ht="12.75" x14ac:dyDescent="0.2">
      <c r="A34" s="123">
        <v>1</v>
      </c>
      <c r="B34" s="124" t="s">
        <v>20</v>
      </c>
      <c r="C34" s="124" t="s">
        <v>81</v>
      </c>
      <c r="D34" s="125" t="s">
        <v>22</v>
      </c>
      <c r="E34" s="125">
        <v>4</v>
      </c>
      <c r="F34" s="125">
        <v>1</v>
      </c>
      <c r="G34" s="125" t="s">
        <v>23</v>
      </c>
      <c r="H34" s="126" t="s">
        <v>144</v>
      </c>
    </row>
    <row r="35" spans="1:8" s="277" customFormat="1" ht="12.75" x14ac:dyDescent="0.2">
      <c r="A35" s="123">
        <f t="shared" ref="A35:A41" si="2">A34+1</f>
        <v>2</v>
      </c>
      <c r="B35" s="124" t="s">
        <v>53</v>
      </c>
      <c r="C35" s="124" t="s">
        <v>44</v>
      </c>
      <c r="D35" s="125" t="s">
        <v>22</v>
      </c>
      <c r="E35" s="125">
        <v>7</v>
      </c>
      <c r="F35" s="125">
        <f t="shared" ref="F35:F41" si="3">E34+F34</f>
        <v>5</v>
      </c>
      <c r="G35" s="125" t="s">
        <v>23</v>
      </c>
      <c r="H35" s="126" t="s">
        <v>39</v>
      </c>
    </row>
    <row r="36" spans="1:8" s="239" customFormat="1" ht="12.75" x14ac:dyDescent="0.2">
      <c r="A36" s="123">
        <f t="shared" si="2"/>
        <v>3</v>
      </c>
      <c r="B36" s="89" t="s">
        <v>334</v>
      </c>
      <c r="C36" s="657" t="s">
        <v>707</v>
      </c>
      <c r="D36" s="188" t="s">
        <v>27</v>
      </c>
      <c r="E36" s="125">
        <v>12</v>
      </c>
      <c r="F36" s="125">
        <f t="shared" si="3"/>
        <v>12</v>
      </c>
      <c r="G36" s="125" t="s">
        <v>23</v>
      </c>
      <c r="H36" s="126"/>
    </row>
    <row r="37" spans="1:8" s="424" customFormat="1" ht="12.75" x14ac:dyDescent="0.2">
      <c r="A37" s="157">
        <f t="shared" si="2"/>
        <v>4</v>
      </c>
      <c r="B37" s="154" t="s">
        <v>132</v>
      </c>
      <c r="C37" s="154" t="s">
        <v>131</v>
      </c>
      <c r="D37" s="136" t="s">
        <v>27</v>
      </c>
      <c r="E37" s="136">
        <v>1</v>
      </c>
      <c r="F37" s="136">
        <f t="shared" si="3"/>
        <v>24</v>
      </c>
      <c r="G37" s="136" t="s">
        <v>23</v>
      </c>
      <c r="H37" s="240" t="s">
        <v>230</v>
      </c>
    </row>
    <row r="38" spans="1:8" s="424" customFormat="1" ht="25.5" x14ac:dyDescent="0.2">
      <c r="A38" s="157">
        <f t="shared" si="2"/>
        <v>5</v>
      </c>
      <c r="B38" s="154" t="s">
        <v>303</v>
      </c>
      <c r="C38" s="136" t="s">
        <v>346</v>
      </c>
      <c r="D38" s="136" t="s">
        <v>27</v>
      </c>
      <c r="E38" s="136">
        <v>1</v>
      </c>
      <c r="F38" s="136">
        <f>E37+F37</f>
        <v>25</v>
      </c>
      <c r="G38" s="136" t="s">
        <v>23</v>
      </c>
      <c r="H38" s="297" t="s">
        <v>338</v>
      </c>
    </row>
    <row r="39" spans="1:8" s="424" customFormat="1" ht="12.75" x14ac:dyDescent="0.2">
      <c r="A39" s="157">
        <f t="shared" si="2"/>
        <v>6</v>
      </c>
      <c r="B39" s="154" t="s">
        <v>129</v>
      </c>
      <c r="C39" s="241" t="s">
        <v>460</v>
      </c>
      <c r="D39" s="136" t="s">
        <v>27</v>
      </c>
      <c r="E39" s="136">
        <v>2</v>
      </c>
      <c r="F39" s="136">
        <f t="shared" si="3"/>
        <v>26</v>
      </c>
      <c r="G39" s="136" t="s">
        <v>23</v>
      </c>
      <c r="H39" s="297" t="s">
        <v>455</v>
      </c>
    </row>
    <row r="40" spans="1:8" s="424" customFormat="1" ht="12.75" x14ac:dyDescent="0.2">
      <c r="A40" s="157">
        <f t="shared" si="2"/>
        <v>7</v>
      </c>
      <c r="B40" s="154" t="s">
        <v>304</v>
      </c>
      <c r="C40" s="154"/>
      <c r="D40" s="136" t="s">
        <v>22</v>
      </c>
      <c r="E40" s="136">
        <v>15</v>
      </c>
      <c r="F40" s="136">
        <f t="shared" si="3"/>
        <v>28</v>
      </c>
      <c r="G40" s="136" t="s">
        <v>23</v>
      </c>
      <c r="H40" s="238"/>
    </row>
    <row r="41" spans="1:8" s="277" customFormat="1" ht="12.75" x14ac:dyDescent="0.2">
      <c r="A41" s="123">
        <f t="shared" si="2"/>
        <v>8</v>
      </c>
      <c r="B41" s="20" t="s">
        <v>29</v>
      </c>
      <c r="C41" s="124"/>
      <c r="D41" s="125" t="s">
        <v>27</v>
      </c>
      <c r="E41" s="125">
        <f>E42-SUM(E34:E40)</f>
        <v>258</v>
      </c>
      <c r="F41" s="125">
        <f t="shared" si="3"/>
        <v>43</v>
      </c>
      <c r="G41" s="125" t="s">
        <v>23</v>
      </c>
      <c r="H41" s="125" t="s">
        <v>30</v>
      </c>
    </row>
    <row r="42" spans="1:8" s="277" customFormat="1" ht="12.75" x14ac:dyDescent="0.2">
      <c r="C42" s="277" t="s">
        <v>38</v>
      </c>
      <c r="E42" s="136">
        <v>300</v>
      </c>
    </row>
    <row r="43" spans="1:8" s="224" customFormat="1" ht="15" customHeight="1" x14ac:dyDescent="0.2">
      <c r="A43" s="226"/>
      <c r="B43" s="97"/>
      <c r="C43" s="227"/>
      <c r="D43" s="225"/>
      <c r="E43" s="225"/>
      <c r="F43" s="225"/>
      <c r="G43" s="225"/>
      <c r="H43" s="228"/>
    </row>
    <row r="44" spans="1:8" s="234" customFormat="1" ht="15" customHeight="1" x14ac:dyDescent="0.2">
      <c r="A44" s="313" t="s">
        <v>453</v>
      </c>
      <c r="B44" s="230"/>
      <c r="C44" s="231"/>
      <c r="D44" s="232"/>
      <c r="E44" s="232"/>
      <c r="F44" s="232"/>
      <c r="G44" s="232"/>
      <c r="H44" s="233"/>
    </row>
    <row r="45" spans="1:8" ht="15" customHeight="1" x14ac:dyDescent="0.2">
      <c r="A45" s="129" t="s">
        <v>454</v>
      </c>
    </row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Footer>&amp;L&amp;"Arial,Gras"&amp;F&amp;R&amp;"Arial,Gras italique"Onglet :&amp;"Arial,Gras" &amp;A</oddFooter>
  </headerFooter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view="pageBreakPreview" zoomScaleNormal="70" zoomScaleSheetLayoutView="100" workbookViewId="0"/>
  </sheetViews>
  <sheetFormatPr baseColWidth="10" defaultColWidth="12.140625" defaultRowHeight="18.2" customHeight="1" x14ac:dyDescent="0.2"/>
  <cols>
    <col min="1" max="1" width="8.140625" style="192" customWidth="1"/>
    <col min="2" max="2" width="44.5703125" style="192" customWidth="1"/>
    <col min="3" max="3" width="44.42578125" style="192" customWidth="1"/>
    <col min="4" max="7" width="12.7109375" style="193" customWidth="1"/>
    <col min="8" max="8" width="14.85546875" style="194" customWidth="1"/>
    <col min="9" max="16384" width="12.140625" style="192"/>
  </cols>
  <sheetData>
    <row r="1" spans="1:8" s="195" customFormat="1" ht="18.2" customHeight="1" x14ac:dyDescent="0.2">
      <c r="D1" s="196"/>
      <c r="E1" s="196"/>
      <c r="F1" s="196"/>
      <c r="G1" s="196"/>
      <c r="H1" s="197"/>
    </row>
    <row r="2" spans="1:8" s="195" customFormat="1" ht="18.2" customHeight="1" x14ac:dyDescent="0.2">
      <c r="B2" s="662" t="s">
        <v>698</v>
      </c>
      <c r="D2" s="196"/>
      <c r="E2" s="196"/>
      <c r="F2" s="196"/>
      <c r="G2" s="196"/>
      <c r="H2" s="197"/>
    </row>
    <row r="3" spans="1:8" s="195" customFormat="1" ht="18.2" customHeight="1" x14ac:dyDescent="0.2">
      <c r="D3" s="196"/>
      <c r="E3" s="196"/>
      <c r="F3" s="196"/>
      <c r="G3" s="196"/>
      <c r="H3" s="197"/>
    </row>
    <row r="4" spans="1:8" s="195" customFormat="1" ht="12.75" x14ac:dyDescent="0.2">
      <c r="A4" s="198" t="s">
        <v>314</v>
      </c>
      <c r="D4" s="196"/>
      <c r="E4" s="196"/>
      <c r="F4" s="196"/>
      <c r="G4" s="196"/>
      <c r="H4" s="197"/>
    </row>
    <row r="5" spans="1:8" s="195" customFormat="1" ht="12.75" x14ac:dyDescent="0.2">
      <c r="A5" s="199"/>
      <c r="D5" s="196"/>
      <c r="E5" s="196"/>
      <c r="F5" s="196"/>
      <c r="G5" s="196"/>
      <c r="H5" s="197"/>
    </row>
    <row r="6" spans="1:8" s="195" customFormat="1" ht="13.5" thickBot="1" x14ac:dyDescent="0.25">
      <c r="A6" s="37" t="s">
        <v>12</v>
      </c>
      <c r="B6" s="37" t="s">
        <v>48</v>
      </c>
      <c r="C6" s="37" t="s">
        <v>49</v>
      </c>
      <c r="D6" s="37" t="s">
        <v>50</v>
      </c>
      <c r="E6" s="293" t="s">
        <v>51</v>
      </c>
      <c r="F6" s="293" t="s">
        <v>17</v>
      </c>
      <c r="G6" s="37" t="s">
        <v>18</v>
      </c>
      <c r="H6" s="200" t="s">
        <v>19</v>
      </c>
    </row>
    <row r="7" spans="1:8" s="195" customFormat="1" ht="25.5" x14ac:dyDescent="0.2">
      <c r="A7" s="201">
        <v>1</v>
      </c>
      <c r="B7" s="38" t="s">
        <v>20</v>
      </c>
      <c r="C7" s="38" t="s">
        <v>88</v>
      </c>
      <c r="D7" s="40" t="s">
        <v>22</v>
      </c>
      <c r="E7" s="40">
        <v>4</v>
      </c>
      <c r="F7" s="201">
        <v>1</v>
      </c>
      <c r="G7" s="201" t="s">
        <v>23</v>
      </c>
      <c r="H7" s="202" t="s">
        <v>221</v>
      </c>
    </row>
    <row r="8" spans="1:8" s="195" customFormat="1" ht="25.5" x14ac:dyDescent="0.2">
      <c r="A8" s="201">
        <f>A7+1</f>
        <v>2</v>
      </c>
      <c r="B8" s="38" t="s">
        <v>24</v>
      </c>
      <c r="C8" s="38" t="s">
        <v>41</v>
      </c>
      <c r="D8" s="40" t="s">
        <v>22</v>
      </c>
      <c r="E8" s="40">
        <v>7</v>
      </c>
      <c r="F8" s="201">
        <f>$E7+$F7</f>
        <v>5</v>
      </c>
      <c r="G8" s="201" t="s">
        <v>23</v>
      </c>
      <c r="H8" s="202" t="s">
        <v>39</v>
      </c>
    </row>
    <row r="9" spans="1:8" s="242" customFormat="1" ht="12.75" x14ac:dyDescent="0.2">
      <c r="A9" s="201">
        <f t="shared" ref="A9:A28" si="0">A8+1</f>
        <v>3</v>
      </c>
      <c r="B9" s="504" t="s">
        <v>334</v>
      </c>
      <c r="C9" s="661" t="s">
        <v>707</v>
      </c>
      <c r="D9" s="243" t="s">
        <v>27</v>
      </c>
      <c r="E9" s="40">
        <v>12</v>
      </c>
      <c r="F9" s="201">
        <f>$E8+$F8</f>
        <v>12</v>
      </c>
      <c r="G9" s="165" t="s">
        <v>23</v>
      </c>
      <c r="H9" s="244"/>
    </row>
    <row r="10" spans="1:8" s="195" customFormat="1" ht="12.75" x14ac:dyDescent="0.2">
      <c r="A10" s="201">
        <f t="shared" si="0"/>
        <v>4</v>
      </c>
      <c r="B10" s="38" t="s">
        <v>175</v>
      </c>
      <c r="C10" s="38" t="s">
        <v>306</v>
      </c>
      <c r="D10" s="201" t="s">
        <v>22</v>
      </c>
      <c r="E10" s="201">
        <v>15</v>
      </c>
      <c r="F10" s="201">
        <f t="shared" ref="F10:F28" si="1">$E9+$F9</f>
        <v>24</v>
      </c>
      <c r="G10" s="201" t="s">
        <v>23</v>
      </c>
      <c r="H10" s="203"/>
    </row>
    <row r="11" spans="1:8" s="195" customFormat="1" ht="26.25" thickBot="1" x14ac:dyDescent="0.25">
      <c r="A11" s="201">
        <f t="shared" si="0"/>
        <v>5</v>
      </c>
      <c r="B11" s="38" t="s">
        <v>241</v>
      </c>
      <c r="C11" s="245" t="s">
        <v>46</v>
      </c>
      <c r="D11" s="201" t="s">
        <v>27</v>
      </c>
      <c r="E11" s="201">
        <v>1</v>
      </c>
      <c r="F11" s="201">
        <f t="shared" si="1"/>
        <v>39</v>
      </c>
      <c r="G11" s="201" t="s">
        <v>23</v>
      </c>
      <c r="H11" s="203" t="s">
        <v>157</v>
      </c>
    </row>
    <row r="12" spans="1:8" s="204" customFormat="1" ht="12.75" x14ac:dyDescent="0.2">
      <c r="A12" s="201">
        <f t="shared" si="0"/>
        <v>6</v>
      </c>
      <c r="B12" s="38" t="s">
        <v>89</v>
      </c>
      <c r="C12" s="38" t="s">
        <v>307</v>
      </c>
      <c r="D12" s="201" t="s">
        <v>22</v>
      </c>
      <c r="E12" s="201">
        <v>15</v>
      </c>
      <c r="F12" s="201">
        <f t="shared" si="1"/>
        <v>40</v>
      </c>
      <c r="G12" s="201" t="s">
        <v>23</v>
      </c>
      <c r="H12" s="203"/>
    </row>
    <row r="13" spans="1:8" s="204" customFormat="1" ht="13.5" thickBot="1" x14ac:dyDescent="0.25">
      <c r="A13" s="201">
        <f t="shared" si="0"/>
        <v>7</v>
      </c>
      <c r="B13" s="38" t="s">
        <v>149</v>
      </c>
      <c r="C13" s="245" t="s">
        <v>46</v>
      </c>
      <c r="D13" s="201" t="s">
        <v>27</v>
      </c>
      <c r="E13" s="201">
        <v>1</v>
      </c>
      <c r="F13" s="201">
        <f t="shared" si="1"/>
        <v>55</v>
      </c>
      <c r="G13" s="201" t="s">
        <v>23</v>
      </c>
      <c r="H13" s="203" t="s">
        <v>157</v>
      </c>
    </row>
    <row r="14" spans="1:8" s="204" customFormat="1" ht="12.75" x14ac:dyDescent="0.2">
      <c r="A14" s="201">
        <f t="shared" si="0"/>
        <v>8</v>
      </c>
      <c r="B14" s="38" t="s">
        <v>147</v>
      </c>
      <c r="C14" s="38" t="s">
        <v>307</v>
      </c>
      <c r="D14" s="201" t="s">
        <v>22</v>
      </c>
      <c r="E14" s="201">
        <v>15</v>
      </c>
      <c r="F14" s="201">
        <f t="shared" si="1"/>
        <v>56</v>
      </c>
      <c r="G14" s="201" t="s">
        <v>23</v>
      </c>
      <c r="H14" s="203"/>
    </row>
    <row r="15" spans="1:8" s="204" customFormat="1" ht="19.5" customHeight="1" thickBot="1" x14ac:dyDescent="0.25">
      <c r="A15" s="201">
        <f t="shared" si="0"/>
        <v>9</v>
      </c>
      <c r="B15" s="38" t="s">
        <v>150</v>
      </c>
      <c r="C15" s="245" t="s">
        <v>46</v>
      </c>
      <c r="D15" s="201" t="s">
        <v>27</v>
      </c>
      <c r="E15" s="201">
        <v>1</v>
      </c>
      <c r="F15" s="201">
        <f t="shared" si="1"/>
        <v>71</v>
      </c>
      <c r="G15" s="201" t="s">
        <v>23</v>
      </c>
      <c r="H15" s="203" t="s">
        <v>157</v>
      </c>
    </row>
    <row r="16" spans="1:8" s="195" customFormat="1" ht="12.75" x14ac:dyDescent="0.2">
      <c r="A16" s="201">
        <f t="shared" si="0"/>
        <v>10</v>
      </c>
      <c r="B16" s="205" t="s">
        <v>305</v>
      </c>
      <c r="C16" s="38" t="s">
        <v>308</v>
      </c>
      <c r="D16" s="201" t="s">
        <v>22</v>
      </c>
      <c r="E16" s="201">
        <v>15</v>
      </c>
      <c r="F16" s="201">
        <f t="shared" si="1"/>
        <v>72</v>
      </c>
      <c r="G16" s="201" t="s">
        <v>66</v>
      </c>
      <c r="H16" s="203"/>
    </row>
    <row r="17" spans="1:9" s="195" customFormat="1" ht="13.5" thickBot="1" x14ac:dyDescent="0.25">
      <c r="A17" s="201">
        <f t="shared" si="0"/>
        <v>11</v>
      </c>
      <c r="B17" s="205" t="s">
        <v>151</v>
      </c>
      <c r="C17" s="245" t="s">
        <v>46</v>
      </c>
      <c r="D17" s="201" t="s">
        <v>27</v>
      </c>
      <c r="E17" s="201">
        <v>1</v>
      </c>
      <c r="F17" s="201">
        <f t="shared" si="1"/>
        <v>87</v>
      </c>
      <c r="G17" s="201" t="s">
        <v>66</v>
      </c>
      <c r="H17" s="203" t="s">
        <v>157</v>
      </c>
    </row>
    <row r="18" spans="1:9" s="195" customFormat="1" ht="12.75" x14ac:dyDescent="0.2">
      <c r="A18" s="201">
        <f t="shared" si="0"/>
        <v>12</v>
      </c>
      <c r="B18" s="38" t="s">
        <v>146</v>
      </c>
      <c r="C18" s="38" t="s">
        <v>306</v>
      </c>
      <c r="D18" s="201" t="s">
        <v>22</v>
      </c>
      <c r="E18" s="201">
        <v>15</v>
      </c>
      <c r="F18" s="201">
        <f t="shared" si="1"/>
        <v>88</v>
      </c>
      <c r="G18" s="201" t="s">
        <v>23</v>
      </c>
      <c r="H18" s="203"/>
    </row>
    <row r="19" spans="1:9" s="195" customFormat="1" ht="13.5" thickBot="1" x14ac:dyDescent="0.25">
      <c r="A19" s="201">
        <f t="shared" si="0"/>
        <v>13</v>
      </c>
      <c r="B19" s="38" t="s">
        <v>152</v>
      </c>
      <c r="C19" s="245" t="s">
        <v>46</v>
      </c>
      <c r="D19" s="201" t="s">
        <v>27</v>
      </c>
      <c r="E19" s="201">
        <v>1</v>
      </c>
      <c r="F19" s="201">
        <f t="shared" si="1"/>
        <v>103</v>
      </c>
      <c r="G19" s="201" t="s">
        <v>23</v>
      </c>
      <c r="H19" s="203" t="s">
        <v>157</v>
      </c>
    </row>
    <row r="20" spans="1:9" s="195" customFormat="1" ht="25.5" x14ac:dyDescent="0.2">
      <c r="A20" s="201">
        <f t="shared" si="0"/>
        <v>14</v>
      </c>
      <c r="B20" s="38" t="s">
        <v>90</v>
      </c>
      <c r="C20" s="38" t="s">
        <v>307</v>
      </c>
      <c r="D20" s="201" t="s">
        <v>22</v>
      </c>
      <c r="E20" s="201">
        <v>15</v>
      </c>
      <c r="F20" s="201">
        <f t="shared" si="1"/>
        <v>104</v>
      </c>
      <c r="G20" s="201" t="s">
        <v>23</v>
      </c>
      <c r="H20" s="203"/>
    </row>
    <row r="21" spans="1:9" s="195" customFormat="1" ht="26.25" thickBot="1" x14ac:dyDescent="0.25">
      <c r="A21" s="201">
        <f t="shared" si="0"/>
        <v>15</v>
      </c>
      <c r="B21" s="38" t="s">
        <v>153</v>
      </c>
      <c r="C21" s="245" t="s">
        <v>46</v>
      </c>
      <c r="D21" s="201" t="s">
        <v>27</v>
      </c>
      <c r="E21" s="201">
        <v>1</v>
      </c>
      <c r="F21" s="201">
        <f t="shared" si="1"/>
        <v>119</v>
      </c>
      <c r="G21" s="201" t="s">
        <v>23</v>
      </c>
      <c r="H21" s="203" t="s">
        <v>157</v>
      </c>
    </row>
    <row r="22" spans="1:9" s="195" customFormat="1" ht="12.75" x14ac:dyDescent="0.2">
      <c r="A22" s="201">
        <f t="shared" si="0"/>
        <v>16</v>
      </c>
      <c r="B22" s="38" t="s">
        <v>134</v>
      </c>
      <c r="C22" s="38" t="s">
        <v>307</v>
      </c>
      <c r="D22" s="40" t="s">
        <v>22</v>
      </c>
      <c r="E22" s="40">
        <v>15</v>
      </c>
      <c r="F22" s="201">
        <f t="shared" si="1"/>
        <v>120</v>
      </c>
      <c r="G22" s="201" t="s">
        <v>23</v>
      </c>
      <c r="H22" s="202"/>
    </row>
    <row r="23" spans="1:9" s="195" customFormat="1" ht="26.25" thickBot="1" x14ac:dyDescent="0.25">
      <c r="A23" s="201">
        <f t="shared" si="0"/>
        <v>17</v>
      </c>
      <c r="B23" s="38" t="s">
        <v>154</v>
      </c>
      <c r="C23" s="245" t="s">
        <v>46</v>
      </c>
      <c r="D23" s="40" t="s">
        <v>27</v>
      </c>
      <c r="E23" s="40">
        <v>1</v>
      </c>
      <c r="F23" s="201">
        <f t="shared" si="1"/>
        <v>135</v>
      </c>
      <c r="G23" s="201" t="s">
        <v>23</v>
      </c>
      <c r="H23" s="203" t="s">
        <v>157</v>
      </c>
    </row>
    <row r="24" spans="1:9" s="195" customFormat="1" ht="12.75" x14ac:dyDescent="0.2">
      <c r="A24" s="201">
        <f t="shared" si="0"/>
        <v>18</v>
      </c>
      <c r="B24" s="38" t="s">
        <v>91</v>
      </c>
      <c r="C24" s="38" t="s">
        <v>306</v>
      </c>
      <c r="D24" s="40" t="s">
        <v>22</v>
      </c>
      <c r="E24" s="40">
        <v>15</v>
      </c>
      <c r="F24" s="201">
        <f t="shared" si="1"/>
        <v>136</v>
      </c>
      <c r="G24" s="201" t="s">
        <v>23</v>
      </c>
      <c r="H24" s="202"/>
    </row>
    <row r="25" spans="1:9" s="195" customFormat="1" ht="13.5" thickBot="1" x14ac:dyDescent="0.25">
      <c r="A25" s="201">
        <f t="shared" si="0"/>
        <v>19</v>
      </c>
      <c r="B25" s="38" t="s">
        <v>155</v>
      </c>
      <c r="C25" s="245" t="s">
        <v>46</v>
      </c>
      <c r="D25" s="40" t="s">
        <v>27</v>
      </c>
      <c r="E25" s="40">
        <v>1</v>
      </c>
      <c r="F25" s="201">
        <f t="shared" si="1"/>
        <v>151</v>
      </c>
      <c r="G25" s="201" t="s">
        <v>23</v>
      </c>
      <c r="H25" s="203" t="s">
        <v>157</v>
      </c>
    </row>
    <row r="26" spans="1:9" s="195" customFormat="1" ht="12.75" x14ac:dyDescent="0.2">
      <c r="A26" s="201">
        <f t="shared" si="0"/>
        <v>20</v>
      </c>
      <c r="B26" s="189" t="s">
        <v>148</v>
      </c>
      <c r="C26" s="38" t="s">
        <v>306</v>
      </c>
      <c r="D26" s="40" t="s">
        <v>22</v>
      </c>
      <c r="E26" s="40">
        <v>15</v>
      </c>
      <c r="F26" s="201">
        <f t="shared" si="1"/>
        <v>152</v>
      </c>
      <c r="G26" s="201" t="s">
        <v>23</v>
      </c>
      <c r="H26" s="202"/>
    </row>
    <row r="27" spans="1:9" s="195" customFormat="1" ht="13.5" thickBot="1" x14ac:dyDescent="0.25">
      <c r="A27" s="201">
        <f t="shared" si="0"/>
        <v>21</v>
      </c>
      <c r="B27" s="38" t="s">
        <v>156</v>
      </c>
      <c r="C27" s="245" t="s">
        <v>46</v>
      </c>
      <c r="D27" s="40" t="s">
        <v>27</v>
      </c>
      <c r="E27" s="40">
        <v>1</v>
      </c>
      <c r="F27" s="201">
        <f t="shared" si="1"/>
        <v>167</v>
      </c>
      <c r="G27" s="206" t="s">
        <v>23</v>
      </c>
      <c r="H27" s="202" t="s">
        <v>157</v>
      </c>
    </row>
    <row r="28" spans="1:9" s="195" customFormat="1" ht="12.75" x14ac:dyDescent="0.2">
      <c r="A28" s="201">
        <f t="shared" si="0"/>
        <v>22</v>
      </c>
      <c r="B28" s="20" t="s">
        <v>29</v>
      </c>
      <c r="C28" s="38" t="s">
        <v>29</v>
      </c>
      <c r="D28" s="207" t="s">
        <v>27</v>
      </c>
      <c r="E28" s="40">
        <f>300- SUM(E7:E27)</f>
        <v>133</v>
      </c>
      <c r="F28" s="201">
        <f t="shared" si="1"/>
        <v>168</v>
      </c>
      <c r="G28" s="201" t="s">
        <v>23</v>
      </c>
      <c r="H28" s="208" t="s">
        <v>30</v>
      </c>
    </row>
    <row r="29" spans="1:9" s="195" customFormat="1" ht="12.75" x14ac:dyDescent="0.2">
      <c r="A29" s="209"/>
      <c r="B29" s="210"/>
      <c r="C29" s="210" t="s">
        <v>202</v>
      </c>
      <c r="D29" s="211"/>
      <c r="E29" s="40">
        <v>300</v>
      </c>
      <c r="F29" s="201"/>
      <c r="G29" s="201"/>
      <c r="H29" s="212"/>
    </row>
    <row r="30" spans="1:9" s="195" customFormat="1" ht="30" customHeight="1" x14ac:dyDescent="0.2">
      <c r="A30" s="192"/>
      <c r="B30" s="213"/>
      <c r="C30" s="213"/>
      <c r="D30" s="214"/>
      <c r="E30" s="214"/>
      <c r="F30" s="196"/>
      <c r="G30" s="196"/>
      <c r="H30" s="194"/>
    </row>
    <row r="31" spans="1:9" s="195" customFormat="1" ht="15" customHeight="1" x14ac:dyDescent="0.2">
      <c r="A31" s="215" t="s">
        <v>347</v>
      </c>
      <c r="C31" s="216"/>
      <c r="D31" s="192"/>
      <c r="E31" s="217"/>
      <c r="F31" s="192"/>
      <c r="G31" s="193"/>
      <c r="H31" s="194"/>
      <c r="I31" s="192"/>
    </row>
    <row r="32" spans="1:9" s="195" customFormat="1" ht="15" customHeight="1" x14ac:dyDescent="0.2">
      <c r="A32" s="192"/>
      <c r="B32" s="192"/>
      <c r="C32" s="192"/>
      <c r="D32" s="193"/>
      <c r="E32" s="193"/>
      <c r="F32" s="193"/>
      <c r="G32" s="193"/>
      <c r="H32" s="194"/>
      <c r="I32" s="192"/>
    </row>
    <row r="33" spans="1:8" s="195" customFormat="1" ht="12.75" x14ac:dyDescent="0.2">
      <c r="A33" s="39" t="s">
        <v>12</v>
      </c>
      <c r="B33" s="39" t="s">
        <v>48</v>
      </c>
      <c r="C33" s="39" t="s">
        <v>49</v>
      </c>
      <c r="D33" s="39" t="s">
        <v>50</v>
      </c>
      <c r="E33" s="39" t="s">
        <v>51</v>
      </c>
      <c r="F33" s="39" t="s">
        <v>17</v>
      </c>
      <c r="G33" s="39" t="s">
        <v>18</v>
      </c>
      <c r="H33" s="218" t="s">
        <v>19</v>
      </c>
    </row>
    <row r="34" spans="1:8" s="195" customFormat="1" ht="25.5" x14ac:dyDescent="0.2">
      <c r="A34" s="201">
        <v>1</v>
      </c>
      <c r="B34" s="38" t="s">
        <v>20</v>
      </c>
      <c r="C34" s="38" t="s">
        <v>88</v>
      </c>
      <c r="D34" s="40" t="s">
        <v>22</v>
      </c>
      <c r="E34" s="40">
        <v>4</v>
      </c>
      <c r="F34" s="201">
        <v>1</v>
      </c>
      <c r="G34" s="201" t="s">
        <v>23</v>
      </c>
      <c r="H34" s="202" t="s">
        <v>174</v>
      </c>
    </row>
    <row r="35" spans="1:8" s="195" customFormat="1" ht="25.5" x14ac:dyDescent="0.2">
      <c r="A35" s="201">
        <f>A34+1</f>
        <v>2</v>
      </c>
      <c r="B35" s="38" t="s">
        <v>24</v>
      </c>
      <c r="C35" s="38" t="s">
        <v>41</v>
      </c>
      <c r="D35" s="40" t="s">
        <v>22</v>
      </c>
      <c r="E35" s="40">
        <v>7</v>
      </c>
      <c r="F35" s="201">
        <f>$E34+$F34</f>
        <v>5</v>
      </c>
      <c r="G35" s="201" t="s">
        <v>23</v>
      </c>
      <c r="H35" s="202" t="s">
        <v>39</v>
      </c>
    </row>
    <row r="36" spans="1:8" s="242" customFormat="1" ht="12.75" x14ac:dyDescent="0.2">
      <c r="A36" s="201">
        <f t="shared" ref="A36:A49" si="2">A35+1</f>
        <v>3</v>
      </c>
      <c r="B36" s="87" t="s">
        <v>334</v>
      </c>
      <c r="C36" s="661" t="s">
        <v>707</v>
      </c>
      <c r="D36" s="243" t="s">
        <v>27</v>
      </c>
      <c r="E36" s="40">
        <v>12</v>
      </c>
      <c r="F36" s="201">
        <f>$E35+$F35</f>
        <v>12</v>
      </c>
      <c r="G36" s="201" t="s">
        <v>23</v>
      </c>
      <c r="H36" s="244"/>
    </row>
    <row r="37" spans="1:8" s="195" customFormat="1" ht="25.5" x14ac:dyDescent="0.2">
      <c r="A37" s="201">
        <f t="shared" si="2"/>
        <v>4</v>
      </c>
      <c r="B37" s="40" t="s">
        <v>197</v>
      </c>
      <c r="C37" s="38" t="s">
        <v>309</v>
      </c>
      <c r="D37" s="201" t="s">
        <v>22</v>
      </c>
      <c r="E37" s="201">
        <v>15</v>
      </c>
      <c r="F37" s="201">
        <f t="shared" ref="F37:F49" si="3">$E36+$F36</f>
        <v>24</v>
      </c>
      <c r="G37" s="201" t="s">
        <v>23</v>
      </c>
      <c r="H37" s="202"/>
    </row>
    <row r="38" spans="1:8" s="195" customFormat="1" ht="26.25" thickBot="1" x14ac:dyDescent="0.25">
      <c r="A38" s="201">
        <f t="shared" si="2"/>
        <v>5</v>
      </c>
      <c r="B38" s="40" t="s">
        <v>158</v>
      </c>
      <c r="C38" s="245" t="s">
        <v>46</v>
      </c>
      <c r="D38" s="201" t="s">
        <v>27</v>
      </c>
      <c r="E38" s="201">
        <v>1</v>
      </c>
      <c r="F38" s="201">
        <f t="shared" si="3"/>
        <v>39</v>
      </c>
      <c r="G38" s="201" t="s">
        <v>23</v>
      </c>
      <c r="H38" s="202" t="s">
        <v>157</v>
      </c>
    </row>
    <row r="39" spans="1:8" s="204" customFormat="1" ht="12.75" x14ac:dyDescent="0.2">
      <c r="A39" s="201">
        <f t="shared" si="2"/>
        <v>6</v>
      </c>
      <c r="B39" s="38" t="s">
        <v>159</v>
      </c>
      <c r="C39" s="38" t="s">
        <v>307</v>
      </c>
      <c r="D39" s="201" t="s">
        <v>22</v>
      </c>
      <c r="E39" s="201">
        <v>15</v>
      </c>
      <c r="F39" s="201">
        <f t="shared" si="3"/>
        <v>40</v>
      </c>
      <c r="G39" s="201" t="s">
        <v>23</v>
      </c>
      <c r="H39" s="202"/>
    </row>
    <row r="40" spans="1:8" s="204" customFormat="1" ht="26.25" thickBot="1" x14ac:dyDescent="0.25">
      <c r="A40" s="201">
        <f t="shared" si="2"/>
        <v>7</v>
      </c>
      <c r="B40" s="38" t="s">
        <v>160</v>
      </c>
      <c r="C40" s="245" t="s">
        <v>46</v>
      </c>
      <c r="D40" s="201" t="s">
        <v>27</v>
      </c>
      <c r="E40" s="201">
        <v>1</v>
      </c>
      <c r="F40" s="201">
        <f t="shared" si="3"/>
        <v>55</v>
      </c>
      <c r="G40" s="201" t="s">
        <v>23</v>
      </c>
      <c r="H40" s="202" t="s">
        <v>157</v>
      </c>
    </row>
    <row r="41" spans="1:8" s="204" customFormat="1" ht="12.75" x14ac:dyDescent="0.2">
      <c r="A41" s="201">
        <f t="shared" si="2"/>
        <v>8</v>
      </c>
      <c r="B41" s="38" t="s">
        <v>161</v>
      </c>
      <c r="C41" s="38" t="s">
        <v>309</v>
      </c>
      <c r="D41" s="201" t="s">
        <v>22</v>
      </c>
      <c r="E41" s="201">
        <v>15</v>
      </c>
      <c r="F41" s="201">
        <f t="shared" si="3"/>
        <v>56</v>
      </c>
      <c r="G41" s="201" t="s">
        <v>23</v>
      </c>
      <c r="H41" s="202"/>
    </row>
    <row r="42" spans="1:8" s="204" customFormat="1" ht="13.5" thickBot="1" x14ac:dyDescent="0.25">
      <c r="A42" s="201">
        <f t="shared" si="2"/>
        <v>9</v>
      </c>
      <c r="B42" s="38" t="s">
        <v>162</v>
      </c>
      <c r="C42" s="245" t="s">
        <v>46</v>
      </c>
      <c r="D42" s="201" t="s">
        <v>27</v>
      </c>
      <c r="E42" s="201">
        <v>1</v>
      </c>
      <c r="F42" s="201">
        <f t="shared" si="3"/>
        <v>71</v>
      </c>
      <c r="G42" s="201" t="s">
        <v>23</v>
      </c>
      <c r="H42" s="202" t="s">
        <v>157</v>
      </c>
    </row>
    <row r="43" spans="1:8" s="195" customFormat="1" ht="12.75" x14ac:dyDescent="0.2">
      <c r="A43" s="201">
        <f t="shared" si="2"/>
        <v>10</v>
      </c>
      <c r="B43" s="41" t="s">
        <v>103</v>
      </c>
      <c r="C43" s="38" t="s">
        <v>307</v>
      </c>
      <c r="D43" s="201" t="s">
        <v>22</v>
      </c>
      <c r="E43" s="201">
        <v>15</v>
      </c>
      <c r="F43" s="201">
        <f t="shared" si="3"/>
        <v>72</v>
      </c>
      <c r="G43" s="201" t="s">
        <v>23</v>
      </c>
      <c r="H43" s="202"/>
    </row>
    <row r="44" spans="1:8" s="195" customFormat="1" ht="13.5" thickBot="1" x14ac:dyDescent="0.25">
      <c r="A44" s="201">
        <f t="shared" si="2"/>
        <v>11</v>
      </c>
      <c r="B44" s="41" t="s">
        <v>163</v>
      </c>
      <c r="C44" s="245" t="s">
        <v>46</v>
      </c>
      <c r="D44" s="201" t="s">
        <v>27</v>
      </c>
      <c r="E44" s="201">
        <v>1</v>
      </c>
      <c r="F44" s="201">
        <f t="shared" si="3"/>
        <v>87</v>
      </c>
      <c r="G44" s="201" t="s">
        <v>23</v>
      </c>
      <c r="H44" s="202" t="s">
        <v>157</v>
      </c>
    </row>
    <row r="45" spans="1:8" s="195" customFormat="1" ht="12.75" x14ac:dyDescent="0.2">
      <c r="A45" s="201">
        <f t="shared" si="2"/>
        <v>12</v>
      </c>
      <c r="B45" s="189" t="s">
        <v>164</v>
      </c>
      <c r="C45" s="38" t="s">
        <v>306</v>
      </c>
      <c r="D45" s="201" t="s">
        <v>22</v>
      </c>
      <c r="E45" s="201">
        <v>15</v>
      </c>
      <c r="F45" s="201">
        <f t="shared" si="3"/>
        <v>88</v>
      </c>
      <c r="G45" s="201" t="s">
        <v>23</v>
      </c>
      <c r="H45" s="202"/>
    </row>
    <row r="46" spans="1:8" s="195" customFormat="1" ht="13.5" thickBot="1" x14ac:dyDescent="0.25">
      <c r="A46" s="201">
        <f t="shared" si="2"/>
        <v>13</v>
      </c>
      <c r="B46" s="38" t="s">
        <v>165</v>
      </c>
      <c r="C46" s="245" t="s">
        <v>46</v>
      </c>
      <c r="D46" s="201" t="s">
        <v>27</v>
      </c>
      <c r="E46" s="201">
        <v>1</v>
      </c>
      <c r="F46" s="201">
        <f t="shared" si="3"/>
        <v>103</v>
      </c>
      <c r="G46" s="201" t="s">
        <v>23</v>
      </c>
      <c r="H46" s="202" t="s">
        <v>157</v>
      </c>
    </row>
    <row r="47" spans="1:8" s="195" customFormat="1" ht="12.75" x14ac:dyDescent="0.2">
      <c r="A47" s="201">
        <f t="shared" si="2"/>
        <v>14</v>
      </c>
      <c r="B47" s="189" t="s">
        <v>182</v>
      </c>
      <c r="C47" s="38" t="s">
        <v>307</v>
      </c>
      <c r="D47" s="201" t="s">
        <v>22</v>
      </c>
      <c r="E47" s="201">
        <v>15</v>
      </c>
      <c r="F47" s="201">
        <f t="shared" si="3"/>
        <v>104</v>
      </c>
      <c r="G47" s="201" t="s">
        <v>23</v>
      </c>
      <c r="H47" s="202"/>
    </row>
    <row r="48" spans="1:8" s="195" customFormat="1" ht="13.5" thickBot="1" x14ac:dyDescent="0.25">
      <c r="A48" s="201">
        <f t="shared" si="2"/>
        <v>15</v>
      </c>
      <c r="B48" s="38" t="s">
        <v>183</v>
      </c>
      <c r="C48" s="245" t="s">
        <v>46</v>
      </c>
      <c r="D48" s="201" t="s">
        <v>27</v>
      </c>
      <c r="E48" s="201">
        <v>1</v>
      </c>
      <c r="F48" s="201">
        <f t="shared" si="3"/>
        <v>119</v>
      </c>
      <c r="G48" s="201" t="s">
        <v>23</v>
      </c>
      <c r="H48" s="202" t="s">
        <v>157</v>
      </c>
    </row>
    <row r="49" spans="1:8" s="195" customFormat="1" ht="12.75" x14ac:dyDescent="0.2">
      <c r="A49" s="201">
        <f t="shared" si="2"/>
        <v>16</v>
      </c>
      <c r="B49" s="20" t="s">
        <v>29</v>
      </c>
      <c r="C49" s="38" t="s">
        <v>29</v>
      </c>
      <c r="D49" s="201" t="s">
        <v>27</v>
      </c>
      <c r="E49" s="40">
        <f>300- SUM(E34:E48)</f>
        <v>181</v>
      </c>
      <c r="F49" s="201">
        <f t="shared" si="3"/>
        <v>120</v>
      </c>
      <c r="G49" s="201" t="s">
        <v>23</v>
      </c>
      <c r="H49" s="208" t="s">
        <v>30</v>
      </c>
    </row>
    <row r="50" spans="1:8" s="195" customFormat="1" ht="15" customHeight="1" x14ac:dyDescent="0.2">
      <c r="A50" s="219"/>
      <c r="B50" s="219"/>
      <c r="C50" s="219" t="s">
        <v>38</v>
      </c>
      <c r="D50" s="201"/>
      <c r="E50" s="201">
        <v>300</v>
      </c>
      <c r="F50" s="201"/>
      <c r="G50" s="201"/>
      <c r="H50" s="212"/>
    </row>
    <row r="51" spans="1:8" ht="15" customHeight="1" x14ac:dyDescent="0.2"/>
    <row r="52" spans="1:8" s="140" customFormat="1" ht="18.2" customHeight="1" x14ac:dyDescent="0.2">
      <c r="D52" s="142"/>
      <c r="E52" s="142"/>
      <c r="F52" s="142"/>
      <c r="G52" s="142"/>
      <c r="H52" s="143"/>
    </row>
    <row r="53" spans="1:8" s="140" customFormat="1" ht="15" customHeight="1" x14ac:dyDescent="0.2">
      <c r="A53" s="137" t="s">
        <v>348</v>
      </c>
      <c r="B53" s="138"/>
      <c r="C53" s="139"/>
      <c r="E53" s="141"/>
      <c r="G53" s="142"/>
      <c r="H53" s="143"/>
    </row>
    <row r="54" spans="1:8" s="140" customFormat="1" ht="15" customHeight="1" x14ac:dyDescent="0.2">
      <c r="C54" s="139"/>
      <c r="E54" s="141"/>
      <c r="G54" s="142"/>
      <c r="H54" s="143"/>
    </row>
    <row r="55" spans="1:8" s="140" customFormat="1" ht="12.75" x14ac:dyDescent="0.2">
      <c r="A55" s="158" t="s">
        <v>12</v>
      </c>
      <c r="B55" s="159" t="s">
        <v>48</v>
      </c>
      <c r="C55" s="159" t="s">
        <v>49</v>
      </c>
      <c r="D55" s="159" t="s">
        <v>50</v>
      </c>
      <c r="E55" s="159" t="s">
        <v>51</v>
      </c>
      <c r="F55" s="159" t="s">
        <v>17</v>
      </c>
      <c r="G55" s="159" t="s">
        <v>18</v>
      </c>
      <c r="H55" s="160" t="s">
        <v>19</v>
      </c>
    </row>
    <row r="56" spans="1:8" s="140" customFormat="1" ht="25.5" x14ac:dyDescent="0.2">
      <c r="A56" s="144">
        <v>1</v>
      </c>
      <c r="B56" s="145" t="s">
        <v>20</v>
      </c>
      <c r="C56" s="145" t="s">
        <v>88</v>
      </c>
      <c r="D56" s="146" t="s">
        <v>22</v>
      </c>
      <c r="E56" s="146">
        <v>4</v>
      </c>
      <c r="F56" s="144">
        <v>1</v>
      </c>
      <c r="G56" s="144" t="s">
        <v>23</v>
      </c>
      <c r="H56" s="147" t="s">
        <v>224</v>
      </c>
    </row>
    <row r="57" spans="1:8" s="140" customFormat="1" ht="25.5" x14ac:dyDescent="0.2">
      <c r="A57" s="144">
        <f>A56+1</f>
        <v>2</v>
      </c>
      <c r="B57" s="145" t="s">
        <v>53</v>
      </c>
      <c r="C57" s="145" t="s">
        <v>44</v>
      </c>
      <c r="D57" s="146" t="s">
        <v>22</v>
      </c>
      <c r="E57" s="146">
        <v>7</v>
      </c>
      <c r="F57" s="144">
        <f>$E56+$F56</f>
        <v>5</v>
      </c>
      <c r="G57" s="144" t="s">
        <v>23</v>
      </c>
      <c r="H57" s="147" t="s">
        <v>39</v>
      </c>
    </row>
    <row r="58" spans="1:8" s="247" customFormat="1" ht="12.75" x14ac:dyDescent="0.2">
      <c r="A58" s="144">
        <f t="shared" ref="A58:A69" si="4">A57+1</f>
        <v>3</v>
      </c>
      <c r="B58" s="89" t="s">
        <v>334</v>
      </c>
      <c r="C58" s="657" t="s">
        <v>707</v>
      </c>
      <c r="D58" s="246" t="s">
        <v>27</v>
      </c>
      <c r="E58" s="146">
        <v>12</v>
      </c>
      <c r="F58" s="144">
        <f t="shared" ref="F58:F69" si="5">$E57+$F57</f>
        <v>12</v>
      </c>
      <c r="G58" s="159" t="s">
        <v>23</v>
      </c>
      <c r="H58" s="160"/>
    </row>
    <row r="59" spans="1:8" s="251" customFormat="1" ht="13.5" thickBot="1" x14ac:dyDescent="0.25">
      <c r="A59" s="249">
        <f t="shared" si="4"/>
        <v>4</v>
      </c>
      <c r="B59" s="248" t="s">
        <v>184</v>
      </c>
      <c r="C59" s="245" t="s">
        <v>310</v>
      </c>
      <c r="D59" s="249" t="s">
        <v>22</v>
      </c>
      <c r="E59" s="249">
        <v>15</v>
      </c>
      <c r="F59" s="249">
        <f t="shared" si="5"/>
        <v>24</v>
      </c>
      <c r="G59" s="249" t="s">
        <v>23</v>
      </c>
      <c r="H59" s="250"/>
    </row>
    <row r="60" spans="1:8" s="251" customFormat="1" ht="13.5" thickBot="1" x14ac:dyDescent="0.25">
      <c r="A60" s="249">
        <f t="shared" si="4"/>
        <v>5</v>
      </c>
      <c r="B60" s="248" t="s">
        <v>198</v>
      </c>
      <c r="C60" s="245" t="s">
        <v>311</v>
      </c>
      <c r="D60" s="249" t="s">
        <v>22</v>
      </c>
      <c r="E60" s="249">
        <v>15</v>
      </c>
      <c r="F60" s="249">
        <f t="shared" si="5"/>
        <v>39</v>
      </c>
      <c r="G60" s="249" t="s">
        <v>23</v>
      </c>
      <c r="H60" s="250"/>
    </row>
    <row r="61" spans="1:8" s="251" customFormat="1" ht="26.25" thickBot="1" x14ac:dyDescent="0.25">
      <c r="A61" s="249">
        <f t="shared" si="4"/>
        <v>6</v>
      </c>
      <c r="B61" s="248" t="s">
        <v>199</v>
      </c>
      <c r="C61" s="245" t="s">
        <v>312</v>
      </c>
      <c r="D61" s="249" t="s">
        <v>22</v>
      </c>
      <c r="E61" s="249">
        <v>15</v>
      </c>
      <c r="F61" s="249">
        <f t="shared" si="5"/>
        <v>54</v>
      </c>
      <c r="G61" s="249" t="s">
        <v>23</v>
      </c>
      <c r="H61" s="250"/>
    </row>
    <row r="62" spans="1:8" s="251" customFormat="1" ht="12.75" x14ac:dyDescent="0.2">
      <c r="A62" s="249">
        <f t="shared" si="4"/>
        <v>7</v>
      </c>
      <c r="B62" s="252" t="s">
        <v>92</v>
      </c>
      <c r="C62" s="248" t="s">
        <v>309</v>
      </c>
      <c r="D62" s="249" t="s">
        <v>22</v>
      </c>
      <c r="E62" s="249">
        <v>15</v>
      </c>
      <c r="F62" s="249">
        <f t="shared" si="5"/>
        <v>69</v>
      </c>
      <c r="G62" s="249" t="s">
        <v>23</v>
      </c>
      <c r="H62" s="250"/>
    </row>
    <row r="63" spans="1:8" s="251" customFormat="1" ht="13.5" thickBot="1" x14ac:dyDescent="0.25">
      <c r="A63" s="249">
        <f t="shared" si="4"/>
        <v>8</v>
      </c>
      <c r="B63" s="248" t="s">
        <v>93</v>
      </c>
      <c r="C63" s="245" t="s">
        <v>46</v>
      </c>
      <c r="D63" s="253" t="s">
        <v>27</v>
      </c>
      <c r="E63" s="253">
        <v>1</v>
      </c>
      <c r="F63" s="249">
        <f t="shared" si="5"/>
        <v>84</v>
      </c>
      <c r="G63" s="249" t="s">
        <v>23</v>
      </c>
      <c r="H63" s="250" t="s">
        <v>47</v>
      </c>
    </row>
    <row r="64" spans="1:8" s="251" customFormat="1" ht="12.75" x14ac:dyDescent="0.2">
      <c r="A64" s="249">
        <f t="shared" si="4"/>
        <v>9</v>
      </c>
      <c r="B64" s="248" t="s">
        <v>94</v>
      </c>
      <c r="C64" s="248" t="s">
        <v>309</v>
      </c>
      <c r="D64" s="249" t="s">
        <v>22</v>
      </c>
      <c r="E64" s="249">
        <v>15</v>
      </c>
      <c r="F64" s="249">
        <f t="shared" si="5"/>
        <v>85</v>
      </c>
      <c r="G64" s="249" t="s">
        <v>23</v>
      </c>
      <c r="H64" s="250"/>
    </row>
    <row r="65" spans="1:8" s="251" customFormat="1" ht="13.5" thickBot="1" x14ac:dyDescent="0.25">
      <c r="A65" s="249">
        <f t="shared" si="4"/>
        <v>10</v>
      </c>
      <c r="B65" s="248" t="s">
        <v>95</v>
      </c>
      <c r="C65" s="245" t="s">
        <v>46</v>
      </c>
      <c r="D65" s="253" t="s">
        <v>27</v>
      </c>
      <c r="E65" s="253">
        <v>1</v>
      </c>
      <c r="F65" s="249">
        <f t="shared" si="5"/>
        <v>100</v>
      </c>
      <c r="G65" s="249" t="s">
        <v>23</v>
      </c>
      <c r="H65" s="250" t="s">
        <v>47</v>
      </c>
    </row>
    <row r="66" spans="1:8" s="251" customFormat="1" ht="13.5" thickBot="1" x14ac:dyDescent="0.25">
      <c r="A66" s="249">
        <f t="shared" si="4"/>
        <v>11</v>
      </c>
      <c r="B66" s="495" t="s">
        <v>502</v>
      </c>
      <c r="C66" s="245" t="s">
        <v>311</v>
      </c>
      <c r="D66" s="249" t="s">
        <v>22</v>
      </c>
      <c r="E66" s="249">
        <v>15</v>
      </c>
      <c r="F66" s="249">
        <f t="shared" si="5"/>
        <v>101</v>
      </c>
      <c r="G66" s="249" t="s">
        <v>23</v>
      </c>
      <c r="H66" s="250"/>
    </row>
    <row r="67" spans="1:8" s="251" customFormat="1" ht="12.75" x14ac:dyDescent="0.2">
      <c r="A67" s="249">
        <f t="shared" si="4"/>
        <v>12</v>
      </c>
      <c r="B67" s="252" t="s">
        <v>222</v>
      </c>
      <c r="C67" s="248" t="s">
        <v>309</v>
      </c>
      <c r="D67" s="249" t="s">
        <v>22</v>
      </c>
      <c r="E67" s="249">
        <v>15</v>
      </c>
      <c r="F67" s="249">
        <f t="shared" si="5"/>
        <v>116</v>
      </c>
      <c r="G67" s="249" t="s">
        <v>23</v>
      </c>
      <c r="H67" s="250"/>
    </row>
    <row r="68" spans="1:8" s="251" customFormat="1" ht="13.5" thickBot="1" x14ac:dyDescent="0.25">
      <c r="A68" s="249">
        <f t="shared" si="4"/>
        <v>13</v>
      </c>
      <c r="B68" s="248" t="s">
        <v>223</v>
      </c>
      <c r="C68" s="245" t="s">
        <v>46</v>
      </c>
      <c r="D68" s="253" t="s">
        <v>27</v>
      </c>
      <c r="E68" s="253">
        <v>1</v>
      </c>
      <c r="F68" s="249">
        <f t="shared" si="5"/>
        <v>131</v>
      </c>
      <c r="G68" s="249" t="s">
        <v>23</v>
      </c>
      <c r="H68" s="250" t="s">
        <v>47</v>
      </c>
    </row>
    <row r="69" spans="1:8" s="140" customFormat="1" ht="12.75" x14ac:dyDescent="0.2">
      <c r="A69" s="144">
        <f t="shared" si="4"/>
        <v>14</v>
      </c>
      <c r="B69" s="20" t="s">
        <v>29</v>
      </c>
      <c r="C69" s="145" t="s">
        <v>29</v>
      </c>
      <c r="D69" s="146" t="s">
        <v>27</v>
      </c>
      <c r="E69" s="146">
        <f>300-SUM(E56:E68)</f>
        <v>169</v>
      </c>
      <c r="F69" s="144">
        <f t="shared" si="5"/>
        <v>132</v>
      </c>
      <c r="G69" s="144" t="s">
        <v>23</v>
      </c>
      <c r="H69" s="147" t="s">
        <v>30</v>
      </c>
    </row>
    <row r="70" spans="1:8" s="140" customFormat="1" ht="18" customHeight="1" x14ac:dyDescent="0.2">
      <c r="B70" s="148"/>
      <c r="C70" s="148"/>
      <c r="D70" s="149" t="s">
        <v>38</v>
      </c>
      <c r="E70" s="146">
        <f>SUM(E56:E69)</f>
        <v>300</v>
      </c>
      <c r="F70" s="150"/>
      <c r="G70" s="150"/>
      <c r="H70" s="143"/>
    </row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1" orientation="landscape" r:id="rId1"/>
  <headerFooter alignWithMargins="0">
    <oddFooter>&amp;L&amp;"Arial,Gras"&amp;F&amp;R&amp;"Arial,Gras italique"Onglet :&amp;"Arial,Gras"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8"/>
  <sheetViews>
    <sheetView view="pageBreakPreview" zoomScale="80" zoomScaleNormal="70" zoomScaleSheetLayoutView="80" workbookViewId="0"/>
  </sheetViews>
  <sheetFormatPr baseColWidth="10" defaultRowHeight="18.2" customHeight="1" x14ac:dyDescent="0.2"/>
  <cols>
    <col min="1" max="1" width="8.140625" style="21" customWidth="1"/>
    <col min="2" max="2" width="56" style="21" customWidth="1"/>
    <col min="3" max="3" width="61.42578125" style="21" customWidth="1"/>
    <col min="4" max="7" width="12.7109375" style="43" customWidth="1"/>
    <col min="8" max="8" width="19.5703125" style="44" customWidth="1"/>
    <col min="9" max="16384" width="11.42578125" style="21"/>
  </cols>
  <sheetData>
    <row r="1" spans="1:255" ht="15" customHeight="1" x14ac:dyDescent="0.2"/>
    <row r="2" spans="1:255" ht="15" customHeight="1" x14ac:dyDescent="0.2">
      <c r="B2" s="42" t="s">
        <v>700</v>
      </c>
    </row>
    <row r="3" spans="1:255" ht="15" customHeight="1" x14ac:dyDescent="0.2"/>
    <row r="4" spans="1:255" ht="14.25" customHeight="1" x14ac:dyDescent="0.2">
      <c r="A4" s="42" t="s">
        <v>315</v>
      </c>
      <c r="B4" s="42"/>
      <c r="C4" s="42"/>
      <c r="D4" s="42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255" ht="14.25" customHeight="1" x14ac:dyDescent="0.2">
      <c r="A5" s="42"/>
      <c r="B5" s="42"/>
      <c r="C5" s="42"/>
      <c r="D5" s="425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55" ht="13.5" thickBot="1" x14ac:dyDescent="0.25">
      <c r="A6" s="45" t="s">
        <v>12</v>
      </c>
      <c r="B6" s="46" t="s">
        <v>48</v>
      </c>
      <c r="C6" s="46" t="s">
        <v>49</v>
      </c>
      <c r="D6" s="46" t="s">
        <v>50</v>
      </c>
      <c r="E6" s="46" t="s">
        <v>51</v>
      </c>
      <c r="F6" s="46" t="s">
        <v>17</v>
      </c>
      <c r="G6" s="46" t="s">
        <v>18</v>
      </c>
      <c r="H6" s="47" t="s">
        <v>19</v>
      </c>
    </row>
    <row r="7" spans="1:255" ht="12.75" x14ac:dyDescent="0.2">
      <c r="A7" s="48">
        <v>1</v>
      </c>
      <c r="B7" s="49" t="s">
        <v>20</v>
      </c>
      <c r="C7" s="49" t="s">
        <v>96</v>
      </c>
      <c r="D7" s="50" t="s">
        <v>22</v>
      </c>
      <c r="E7" s="50">
        <v>4</v>
      </c>
      <c r="F7" s="48">
        <v>1</v>
      </c>
      <c r="G7" s="48" t="s">
        <v>23</v>
      </c>
      <c r="H7" s="51" t="s">
        <v>231</v>
      </c>
    </row>
    <row r="8" spans="1:255" ht="12.75" x14ac:dyDescent="0.2">
      <c r="A8" s="48">
        <v>2</v>
      </c>
      <c r="B8" s="49" t="s">
        <v>53</v>
      </c>
      <c r="C8" s="49" t="s">
        <v>44</v>
      </c>
      <c r="D8" s="50" t="s">
        <v>22</v>
      </c>
      <c r="E8" s="50">
        <v>7</v>
      </c>
      <c r="F8" s="48">
        <f>$E7+$F7</f>
        <v>5</v>
      </c>
      <c r="G8" s="48" t="s">
        <v>23</v>
      </c>
      <c r="H8" s="51" t="s">
        <v>39</v>
      </c>
    </row>
    <row r="9" spans="1:255" s="257" customFormat="1" ht="12.75" x14ac:dyDescent="0.2">
      <c r="A9" s="256">
        <v>3</v>
      </c>
      <c r="B9" s="89" t="s">
        <v>334</v>
      </c>
      <c r="C9" s="657" t="s">
        <v>707</v>
      </c>
      <c r="D9" s="254" t="s">
        <v>27</v>
      </c>
      <c r="E9" s="50">
        <v>12</v>
      </c>
      <c r="F9" s="48">
        <f>$E8+$F8</f>
        <v>12</v>
      </c>
      <c r="G9" s="48" t="s">
        <v>23</v>
      </c>
      <c r="H9" s="255"/>
    </row>
    <row r="10" spans="1:255" ht="12.75" x14ac:dyDescent="0.2">
      <c r="A10" s="48">
        <v>4</v>
      </c>
      <c r="B10" s="190" t="s">
        <v>97</v>
      </c>
      <c r="C10" s="49" t="s">
        <v>310</v>
      </c>
      <c r="D10" s="48" t="s">
        <v>22</v>
      </c>
      <c r="E10" s="48">
        <v>15</v>
      </c>
      <c r="F10" s="48">
        <f t="shared" ref="F10:F20" si="0">$E9+$F9</f>
        <v>24</v>
      </c>
      <c r="G10" s="48" t="s">
        <v>23</v>
      </c>
      <c r="H10" s="52"/>
    </row>
    <row r="11" spans="1:255" s="53" customFormat="1" ht="12.75" x14ac:dyDescent="0.2">
      <c r="A11" s="48">
        <v>5</v>
      </c>
      <c r="B11" s="663" t="s">
        <v>701</v>
      </c>
      <c r="C11" s="49" t="s">
        <v>310</v>
      </c>
      <c r="D11" s="48" t="s">
        <v>22</v>
      </c>
      <c r="E11" s="48">
        <v>15</v>
      </c>
      <c r="F11" s="48">
        <f t="shared" si="0"/>
        <v>39</v>
      </c>
      <c r="G11" s="48" t="s">
        <v>23</v>
      </c>
      <c r="H11" s="52"/>
    </row>
    <row r="12" spans="1:255" s="53" customFormat="1" ht="25.5" x14ac:dyDescent="0.2">
      <c r="A12" s="48">
        <v>6</v>
      </c>
      <c r="B12" s="663" t="s">
        <v>702</v>
      </c>
      <c r="C12" s="49" t="s">
        <v>311</v>
      </c>
      <c r="D12" s="48" t="s">
        <v>22</v>
      </c>
      <c r="E12" s="48">
        <v>15</v>
      </c>
      <c r="F12" s="48">
        <f t="shared" si="0"/>
        <v>54</v>
      </c>
      <c r="G12" s="48" t="s">
        <v>23</v>
      </c>
      <c r="H12" s="52"/>
    </row>
    <row r="13" spans="1:255" ht="12.75" x14ac:dyDescent="0.2">
      <c r="A13" s="48">
        <v>7</v>
      </c>
      <c r="B13" s="49" t="s">
        <v>225</v>
      </c>
      <c r="C13" s="49" t="s">
        <v>310</v>
      </c>
      <c r="D13" s="48" t="s">
        <v>22</v>
      </c>
      <c r="E13" s="48">
        <v>15</v>
      </c>
      <c r="F13" s="48">
        <f t="shared" si="0"/>
        <v>69</v>
      </c>
      <c r="G13" s="48" t="s">
        <v>23</v>
      </c>
      <c r="H13" s="52"/>
    </row>
    <row r="14" spans="1:255" ht="12.75" x14ac:dyDescent="0.2">
      <c r="A14" s="48">
        <v>8</v>
      </c>
      <c r="B14" s="49" t="s">
        <v>242</v>
      </c>
      <c r="C14" s="49" t="s">
        <v>311</v>
      </c>
      <c r="D14" s="48" t="s">
        <v>22</v>
      </c>
      <c r="E14" s="48">
        <v>15</v>
      </c>
      <c r="F14" s="48">
        <f t="shared" si="0"/>
        <v>84</v>
      </c>
      <c r="G14" s="48" t="s">
        <v>23</v>
      </c>
      <c r="H14" s="52"/>
    </row>
    <row r="15" spans="1:255" ht="12.75" x14ac:dyDescent="0.2">
      <c r="A15" s="48">
        <v>9</v>
      </c>
      <c r="B15" s="49" t="s">
        <v>226</v>
      </c>
      <c r="C15" s="49" t="s">
        <v>310</v>
      </c>
      <c r="D15" s="48" t="s">
        <v>22</v>
      </c>
      <c r="E15" s="48">
        <v>15</v>
      </c>
      <c r="F15" s="48">
        <f t="shared" si="0"/>
        <v>99</v>
      </c>
      <c r="G15" s="48" t="s">
        <v>23</v>
      </c>
      <c r="H15" s="52"/>
    </row>
    <row r="16" spans="1:255" ht="12.75" x14ac:dyDescent="0.2">
      <c r="A16" s="48">
        <v>10</v>
      </c>
      <c r="B16" s="49" t="s">
        <v>227</v>
      </c>
      <c r="C16" s="49" t="s">
        <v>311</v>
      </c>
      <c r="D16" s="48" t="s">
        <v>22</v>
      </c>
      <c r="E16" s="48">
        <v>15</v>
      </c>
      <c r="F16" s="48">
        <f t="shared" si="0"/>
        <v>114</v>
      </c>
      <c r="G16" s="48" t="s">
        <v>23</v>
      </c>
      <c r="H16" s="52"/>
    </row>
    <row r="17" spans="1:8" ht="12.75" x14ac:dyDescent="0.2">
      <c r="A17" s="48">
        <v>11</v>
      </c>
      <c r="B17" s="49" t="s">
        <v>166</v>
      </c>
      <c r="C17" s="49" t="s">
        <v>311</v>
      </c>
      <c r="D17" s="48" t="s">
        <v>22</v>
      </c>
      <c r="E17" s="48">
        <v>15</v>
      </c>
      <c r="F17" s="48">
        <f t="shared" si="0"/>
        <v>129</v>
      </c>
      <c r="G17" s="48" t="s">
        <v>23</v>
      </c>
      <c r="H17" s="52"/>
    </row>
    <row r="18" spans="1:8" ht="12.75" x14ac:dyDescent="0.2">
      <c r="A18" s="48">
        <v>12</v>
      </c>
      <c r="B18" s="49" t="s">
        <v>439</v>
      </c>
      <c r="C18" s="49" t="s">
        <v>309</v>
      </c>
      <c r="D18" s="48" t="s">
        <v>22</v>
      </c>
      <c r="E18" s="48">
        <v>15</v>
      </c>
      <c r="F18" s="48">
        <f t="shared" si="0"/>
        <v>144</v>
      </c>
      <c r="G18" s="48" t="s">
        <v>23</v>
      </c>
      <c r="H18" s="52"/>
    </row>
    <row r="19" spans="1:8" ht="12.75" x14ac:dyDescent="0.2">
      <c r="A19" s="48">
        <v>13</v>
      </c>
      <c r="B19" s="49" t="s">
        <v>440</v>
      </c>
      <c r="C19" s="49" t="s">
        <v>46</v>
      </c>
      <c r="D19" s="48" t="s">
        <v>27</v>
      </c>
      <c r="E19" s="48">
        <v>1</v>
      </c>
      <c r="F19" s="48">
        <f t="shared" si="0"/>
        <v>159</v>
      </c>
      <c r="G19" s="48" t="s">
        <v>23</v>
      </c>
      <c r="H19" s="52" t="s">
        <v>167</v>
      </c>
    </row>
    <row r="20" spans="1:8" ht="12.75" x14ac:dyDescent="0.2">
      <c r="A20" s="48">
        <v>14</v>
      </c>
      <c r="B20" s="20" t="s">
        <v>29</v>
      </c>
      <c r="C20" s="49" t="s">
        <v>71</v>
      </c>
      <c r="D20" s="50" t="s">
        <v>27</v>
      </c>
      <c r="E20" s="50">
        <f>300-SUM(E7:E19)</f>
        <v>141</v>
      </c>
      <c r="F20" s="48">
        <f t="shared" si="0"/>
        <v>160</v>
      </c>
      <c r="G20" s="48" t="s">
        <v>23</v>
      </c>
      <c r="H20" s="51" t="s">
        <v>30</v>
      </c>
    </row>
    <row r="21" spans="1:8" ht="18" customHeight="1" x14ac:dyDescent="0.2">
      <c r="B21" s="22"/>
      <c r="C21" s="22"/>
      <c r="D21" s="23" t="s">
        <v>38</v>
      </c>
      <c r="E21" s="56">
        <f xml:space="preserve"> SUM(E7:E20)</f>
        <v>300</v>
      </c>
      <c r="F21" s="54"/>
      <c r="G21" s="54"/>
      <c r="H21" s="55"/>
    </row>
    <row r="22" spans="1:8" ht="30" customHeight="1" x14ac:dyDescent="0.2">
      <c r="B22" s="22"/>
      <c r="C22" s="22"/>
      <c r="D22" s="23"/>
      <c r="E22" s="56"/>
      <c r="F22" s="54"/>
      <c r="G22" s="54"/>
      <c r="H22" s="55"/>
    </row>
    <row r="23" spans="1:8" ht="15" customHeight="1" x14ac:dyDescent="0.2">
      <c r="A23" s="42" t="s">
        <v>349</v>
      </c>
      <c r="C23" s="22"/>
      <c r="D23" s="56"/>
      <c r="E23" s="56"/>
      <c r="F23" s="54"/>
      <c r="G23" s="54"/>
      <c r="H23" s="55"/>
    </row>
    <row r="24" spans="1:8" ht="15" customHeight="1" x14ac:dyDescent="0.2"/>
    <row r="25" spans="1:8" ht="30.75" customHeight="1" thickBot="1" x14ac:dyDescent="0.25">
      <c r="A25" s="45" t="s">
        <v>12</v>
      </c>
      <c r="B25" s="46" t="s">
        <v>48</v>
      </c>
      <c r="C25" s="46" t="s">
        <v>49</v>
      </c>
      <c r="D25" s="46" t="s">
        <v>50</v>
      </c>
      <c r="E25" s="46" t="s">
        <v>51</v>
      </c>
      <c r="F25" s="46" t="s">
        <v>17</v>
      </c>
      <c r="G25" s="46" t="s">
        <v>18</v>
      </c>
      <c r="H25" s="47" t="s">
        <v>19</v>
      </c>
    </row>
    <row r="26" spans="1:8" s="58" customFormat="1" ht="15" customHeight="1" x14ac:dyDescent="0.2">
      <c r="A26" s="50">
        <v>1</v>
      </c>
      <c r="B26" s="61" t="s">
        <v>20</v>
      </c>
      <c r="C26" s="61" t="s">
        <v>96</v>
      </c>
      <c r="D26" s="50" t="s">
        <v>22</v>
      </c>
      <c r="E26" s="50">
        <v>4</v>
      </c>
      <c r="F26" s="50">
        <v>1</v>
      </c>
      <c r="G26" s="50" t="s">
        <v>23</v>
      </c>
      <c r="H26" s="51" t="s">
        <v>228</v>
      </c>
    </row>
    <row r="27" spans="1:8" s="58" customFormat="1" ht="15" customHeight="1" x14ac:dyDescent="0.2">
      <c r="A27" s="50">
        <v>2</v>
      </c>
      <c r="B27" s="61" t="s">
        <v>53</v>
      </c>
      <c r="C27" s="61" t="s">
        <v>44</v>
      </c>
      <c r="D27" s="50" t="s">
        <v>22</v>
      </c>
      <c r="E27" s="50">
        <v>7</v>
      </c>
      <c r="F27" s="50">
        <f>$E26+$F26</f>
        <v>5</v>
      </c>
      <c r="G27" s="50" t="s">
        <v>23</v>
      </c>
      <c r="H27" s="51" t="s">
        <v>39</v>
      </c>
    </row>
    <row r="28" spans="1:8" s="258" customFormat="1" ht="15" customHeight="1" x14ac:dyDescent="0.2">
      <c r="A28" s="50">
        <v>3</v>
      </c>
      <c r="B28" s="89" t="s">
        <v>334</v>
      </c>
      <c r="C28" s="657" t="s">
        <v>707</v>
      </c>
      <c r="D28" s="254" t="s">
        <v>27</v>
      </c>
      <c r="E28" s="50">
        <v>12</v>
      </c>
      <c r="F28" s="50">
        <f>$E27+$F27</f>
        <v>12</v>
      </c>
      <c r="G28" s="50" t="s">
        <v>23</v>
      </c>
      <c r="H28" s="255"/>
    </row>
    <row r="29" spans="1:8" s="58" customFormat="1" ht="25.5" x14ac:dyDescent="0.2">
      <c r="A29" s="50">
        <v>4</v>
      </c>
      <c r="B29" s="61" t="s">
        <v>168</v>
      </c>
      <c r="C29" s="49" t="s">
        <v>309</v>
      </c>
      <c r="D29" s="50" t="s">
        <v>22</v>
      </c>
      <c r="E29" s="50">
        <v>15</v>
      </c>
      <c r="F29" s="50">
        <f t="shared" ref="F29:F37" si="1">$E28+$F28</f>
        <v>24</v>
      </c>
      <c r="G29" s="50" t="s">
        <v>23</v>
      </c>
      <c r="H29" s="51"/>
    </row>
    <row r="30" spans="1:8" s="58" customFormat="1" ht="25.5" x14ac:dyDescent="0.2">
      <c r="A30" s="50">
        <v>5</v>
      </c>
      <c r="B30" s="61" t="s">
        <v>169</v>
      </c>
      <c r="C30" s="49" t="s">
        <v>46</v>
      </c>
      <c r="D30" s="50" t="s">
        <v>27</v>
      </c>
      <c r="E30" s="50">
        <v>1</v>
      </c>
      <c r="F30" s="50">
        <f t="shared" si="1"/>
        <v>39</v>
      </c>
      <c r="G30" s="50" t="s">
        <v>23</v>
      </c>
      <c r="H30" s="51" t="s">
        <v>167</v>
      </c>
    </row>
    <row r="31" spans="1:8" s="58" customFormat="1" ht="25.5" x14ac:dyDescent="0.2">
      <c r="A31" s="50">
        <v>6</v>
      </c>
      <c r="B31" s="61" t="s">
        <v>170</v>
      </c>
      <c r="C31" s="49" t="s">
        <v>309</v>
      </c>
      <c r="D31" s="50" t="s">
        <v>22</v>
      </c>
      <c r="E31" s="50">
        <v>15</v>
      </c>
      <c r="F31" s="50">
        <f t="shared" si="1"/>
        <v>40</v>
      </c>
      <c r="G31" s="50" t="s">
        <v>23</v>
      </c>
      <c r="H31" s="51"/>
    </row>
    <row r="32" spans="1:8" s="58" customFormat="1" ht="25.5" x14ac:dyDescent="0.2">
      <c r="A32" s="50">
        <v>7</v>
      </c>
      <c r="B32" s="61" t="s">
        <v>171</v>
      </c>
      <c r="C32" s="49" t="s">
        <v>46</v>
      </c>
      <c r="D32" s="50" t="s">
        <v>27</v>
      </c>
      <c r="E32" s="50">
        <v>1</v>
      </c>
      <c r="F32" s="50">
        <f t="shared" si="1"/>
        <v>55</v>
      </c>
      <c r="G32" s="50" t="s">
        <v>23</v>
      </c>
      <c r="H32" s="51" t="s">
        <v>167</v>
      </c>
    </row>
    <row r="33" spans="1:8" s="58" customFormat="1" ht="25.5" x14ac:dyDescent="0.2">
      <c r="A33" s="50">
        <v>8</v>
      </c>
      <c r="B33" s="61" t="s">
        <v>350</v>
      </c>
      <c r="C33" s="49" t="s">
        <v>309</v>
      </c>
      <c r="D33" s="50" t="s">
        <v>22</v>
      </c>
      <c r="E33" s="50">
        <v>15</v>
      </c>
      <c r="F33" s="50">
        <f t="shared" si="1"/>
        <v>56</v>
      </c>
      <c r="G33" s="50" t="s">
        <v>23</v>
      </c>
      <c r="H33" s="51"/>
    </row>
    <row r="34" spans="1:8" s="58" customFormat="1" ht="25.5" x14ac:dyDescent="0.2">
      <c r="A34" s="50">
        <v>9</v>
      </c>
      <c r="B34" s="61" t="s">
        <v>351</v>
      </c>
      <c r="C34" s="49" t="s">
        <v>46</v>
      </c>
      <c r="D34" s="50" t="s">
        <v>27</v>
      </c>
      <c r="E34" s="50">
        <v>1</v>
      </c>
      <c r="F34" s="50">
        <f t="shared" si="1"/>
        <v>71</v>
      </c>
      <c r="G34" s="50" t="s">
        <v>23</v>
      </c>
      <c r="H34" s="51" t="s">
        <v>167</v>
      </c>
    </row>
    <row r="35" spans="1:8" s="58" customFormat="1" ht="25.5" x14ac:dyDescent="0.2">
      <c r="A35" s="50">
        <v>10</v>
      </c>
      <c r="B35" s="61" t="s">
        <v>352</v>
      </c>
      <c r="C35" s="49" t="s">
        <v>309</v>
      </c>
      <c r="D35" s="50" t="s">
        <v>22</v>
      </c>
      <c r="E35" s="50">
        <v>15</v>
      </c>
      <c r="F35" s="50">
        <f t="shared" si="1"/>
        <v>72</v>
      </c>
      <c r="G35" s="50" t="s">
        <v>23</v>
      </c>
      <c r="H35" s="51"/>
    </row>
    <row r="36" spans="1:8" s="58" customFormat="1" ht="25.5" x14ac:dyDescent="0.2">
      <c r="A36" s="50">
        <v>11</v>
      </c>
      <c r="B36" s="61" t="s">
        <v>353</v>
      </c>
      <c r="C36" s="49" t="s">
        <v>46</v>
      </c>
      <c r="D36" s="50" t="s">
        <v>27</v>
      </c>
      <c r="E36" s="50">
        <v>1</v>
      </c>
      <c r="F36" s="50">
        <f t="shared" si="1"/>
        <v>87</v>
      </c>
      <c r="G36" s="50" t="s">
        <v>23</v>
      </c>
      <c r="H36" s="51" t="s">
        <v>167</v>
      </c>
    </row>
    <row r="37" spans="1:8" s="58" customFormat="1" ht="15" customHeight="1" x14ac:dyDescent="0.2">
      <c r="A37" s="50">
        <v>12</v>
      </c>
      <c r="B37" s="20" t="s">
        <v>29</v>
      </c>
      <c r="C37" s="61" t="s">
        <v>71</v>
      </c>
      <c r="D37" s="50" t="s">
        <v>27</v>
      </c>
      <c r="E37" s="50">
        <f>300-SUM(E26:E36)</f>
        <v>213</v>
      </c>
      <c r="F37" s="50">
        <f t="shared" si="1"/>
        <v>88</v>
      </c>
      <c r="G37" s="50" t="s">
        <v>23</v>
      </c>
      <c r="H37" s="51" t="s">
        <v>30</v>
      </c>
    </row>
    <row r="38" spans="1:8" ht="18.2" customHeight="1" x14ac:dyDescent="0.2">
      <c r="B38" s="62"/>
      <c r="C38" s="62" t="s">
        <v>38</v>
      </c>
      <c r="E38" s="43">
        <f xml:space="preserve"> SUM(E26:E37)</f>
        <v>300</v>
      </c>
    </row>
    <row r="39" spans="1:8" ht="18" customHeight="1" x14ac:dyDescent="0.2">
      <c r="B39" s="62"/>
      <c r="C39" s="62"/>
    </row>
    <row r="40" spans="1:8" ht="15" customHeight="1" x14ac:dyDescent="0.2">
      <c r="A40" s="42" t="s">
        <v>354</v>
      </c>
      <c r="C40" s="63"/>
      <c r="D40" s="56"/>
      <c r="E40" s="56"/>
      <c r="F40" s="54"/>
      <c r="G40" s="54"/>
      <c r="H40" s="55"/>
    </row>
    <row r="41" spans="1:8" ht="15" customHeight="1" x14ac:dyDescent="0.2">
      <c r="B41" s="62"/>
      <c r="C41" s="62"/>
    </row>
    <row r="42" spans="1:8" ht="26.25" customHeight="1" thickBot="1" x14ac:dyDescent="0.25">
      <c r="A42" s="57" t="s">
        <v>12</v>
      </c>
      <c r="B42" s="64" t="s">
        <v>48</v>
      </c>
      <c r="C42" s="64" t="s">
        <v>49</v>
      </c>
      <c r="D42" s="59" t="s">
        <v>50</v>
      </c>
      <c r="E42" s="59" t="s">
        <v>51</v>
      </c>
      <c r="F42" s="59" t="s">
        <v>17</v>
      </c>
      <c r="G42" s="59" t="s">
        <v>18</v>
      </c>
      <c r="H42" s="47" t="s">
        <v>19</v>
      </c>
    </row>
    <row r="43" spans="1:8" ht="15" customHeight="1" x14ac:dyDescent="0.2">
      <c r="A43" s="50">
        <v>1</v>
      </c>
      <c r="B43" s="61" t="s">
        <v>20</v>
      </c>
      <c r="C43" s="61" t="s">
        <v>96</v>
      </c>
      <c r="D43" s="50" t="s">
        <v>22</v>
      </c>
      <c r="E43" s="50">
        <v>4</v>
      </c>
      <c r="F43" s="50">
        <v>1</v>
      </c>
      <c r="G43" s="50" t="s">
        <v>23</v>
      </c>
      <c r="H43" s="51" t="s">
        <v>229</v>
      </c>
    </row>
    <row r="44" spans="1:8" ht="15" customHeight="1" x14ac:dyDescent="0.2">
      <c r="A44" s="50">
        <v>2</v>
      </c>
      <c r="B44" s="61" t="s">
        <v>53</v>
      </c>
      <c r="C44" s="61" t="s">
        <v>44</v>
      </c>
      <c r="D44" s="50" t="s">
        <v>22</v>
      </c>
      <c r="E44" s="50">
        <v>7</v>
      </c>
      <c r="F44" s="50">
        <f>$E43+$F43</f>
        <v>5</v>
      </c>
      <c r="G44" s="50" t="s">
        <v>23</v>
      </c>
      <c r="H44" s="51" t="s">
        <v>39</v>
      </c>
    </row>
    <row r="45" spans="1:8" s="257" customFormat="1" ht="15" customHeight="1" x14ac:dyDescent="0.2">
      <c r="A45" s="50">
        <v>3</v>
      </c>
      <c r="B45" s="89" t="s">
        <v>334</v>
      </c>
      <c r="C45" s="657" t="s">
        <v>699</v>
      </c>
      <c r="D45" s="254" t="s">
        <v>27</v>
      </c>
      <c r="E45" s="50">
        <v>12</v>
      </c>
      <c r="F45" s="50">
        <f>$E44+$F44</f>
        <v>12</v>
      </c>
      <c r="G45" s="50" t="s">
        <v>23</v>
      </c>
      <c r="H45" s="255"/>
    </row>
    <row r="46" spans="1:8" ht="25.5" x14ac:dyDescent="0.2">
      <c r="A46" s="498">
        <v>4</v>
      </c>
      <c r="B46" s="511" t="s">
        <v>501</v>
      </c>
      <c r="C46" s="512" t="s">
        <v>311</v>
      </c>
      <c r="D46" s="513" t="s">
        <v>22</v>
      </c>
      <c r="E46" s="513">
        <v>15</v>
      </c>
      <c r="F46" s="513">
        <f t="shared" ref="F46:F55" si="2">$E45+$F45</f>
        <v>24</v>
      </c>
      <c r="G46" s="513" t="s">
        <v>23</v>
      </c>
      <c r="H46" s="51"/>
    </row>
    <row r="47" spans="1:8" ht="15" x14ac:dyDescent="0.2">
      <c r="A47" s="498">
        <v>5</v>
      </c>
      <c r="B47" s="496" t="s">
        <v>503</v>
      </c>
      <c r="C47" s="509" t="s">
        <v>311</v>
      </c>
      <c r="D47" s="510" t="s">
        <v>22</v>
      </c>
      <c r="E47" s="510">
        <v>15</v>
      </c>
      <c r="F47" s="513">
        <f t="shared" si="2"/>
        <v>39</v>
      </c>
      <c r="G47" s="510" t="s">
        <v>23</v>
      </c>
      <c r="H47" s="21"/>
    </row>
    <row r="48" spans="1:8" ht="12.75" x14ac:dyDescent="0.2">
      <c r="A48" s="498">
        <v>6</v>
      </c>
      <c r="B48" s="61" t="s">
        <v>172</v>
      </c>
      <c r="C48" s="259" t="s">
        <v>309</v>
      </c>
      <c r="D48" s="50" t="s">
        <v>22</v>
      </c>
      <c r="E48" s="50">
        <v>15</v>
      </c>
      <c r="F48" s="513">
        <f t="shared" si="2"/>
        <v>54</v>
      </c>
      <c r="G48" s="50" t="s">
        <v>23</v>
      </c>
      <c r="H48" s="51"/>
    </row>
    <row r="49" spans="1:8" ht="12.75" x14ac:dyDescent="0.2">
      <c r="A49" s="498">
        <v>7</v>
      </c>
      <c r="B49" s="259" t="s">
        <v>313</v>
      </c>
      <c r="C49" s="259" t="s">
        <v>46</v>
      </c>
      <c r="D49" s="290" t="s">
        <v>27</v>
      </c>
      <c r="E49" s="290">
        <v>1</v>
      </c>
      <c r="F49" s="513">
        <f t="shared" si="2"/>
        <v>69</v>
      </c>
      <c r="G49" s="291" t="s">
        <v>23</v>
      </c>
      <c r="H49" s="292" t="s">
        <v>47</v>
      </c>
    </row>
    <row r="50" spans="1:8" ht="12.75" x14ac:dyDescent="0.2">
      <c r="A50" s="498">
        <v>8</v>
      </c>
      <c r="B50" s="511" t="s">
        <v>497</v>
      </c>
      <c r="C50" s="512" t="s">
        <v>311</v>
      </c>
      <c r="D50" s="513" t="s">
        <v>22</v>
      </c>
      <c r="E50" s="513">
        <v>15</v>
      </c>
      <c r="F50" s="513">
        <f t="shared" si="2"/>
        <v>70</v>
      </c>
      <c r="G50" s="513" t="s">
        <v>23</v>
      </c>
      <c r="H50" s="292"/>
    </row>
    <row r="51" spans="1:8" ht="12.75" x14ac:dyDescent="0.2">
      <c r="A51" s="50">
        <v>9</v>
      </c>
      <c r="B51" s="496" t="s">
        <v>504</v>
      </c>
      <c r="C51" s="259" t="s">
        <v>311</v>
      </c>
      <c r="D51" s="50" t="s">
        <v>22</v>
      </c>
      <c r="E51" s="50">
        <v>15</v>
      </c>
      <c r="F51" s="513">
        <f t="shared" si="2"/>
        <v>85</v>
      </c>
      <c r="G51" s="50" t="s">
        <v>23</v>
      </c>
      <c r="H51" s="51"/>
    </row>
    <row r="52" spans="1:8" ht="12.75" x14ac:dyDescent="0.2">
      <c r="A52" s="50">
        <v>10</v>
      </c>
      <c r="B52" s="61" t="s">
        <v>98</v>
      </c>
      <c r="C52" s="259" t="s">
        <v>309</v>
      </c>
      <c r="D52" s="50" t="s">
        <v>22</v>
      </c>
      <c r="E52" s="50">
        <v>15</v>
      </c>
      <c r="F52" s="513">
        <f t="shared" si="2"/>
        <v>100</v>
      </c>
      <c r="G52" s="50" t="s">
        <v>23</v>
      </c>
      <c r="H52" s="51"/>
    </row>
    <row r="53" spans="1:8" ht="12.75" x14ac:dyDescent="0.2">
      <c r="A53" s="50">
        <v>11</v>
      </c>
      <c r="B53" s="61" t="s">
        <v>173</v>
      </c>
      <c r="C53" s="259" t="s">
        <v>46</v>
      </c>
      <c r="D53" s="50" t="s">
        <v>27</v>
      </c>
      <c r="E53" s="50">
        <v>1</v>
      </c>
      <c r="F53" s="513">
        <f t="shared" si="2"/>
        <v>115</v>
      </c>
      <c r="G53" s="50" t="s">
        <v>23</v>
      </c>
      <c r="H53" s="51"/>
    </row>
    <row r="54" spans="1:8" ht="12.75" x14ac:dyDescent="0.2">
      <c r="A54" s="50">
        <v>12</v>
      </c>
      <c r="B54" s="191" t="s">
        <v>99</v>
      </c>
      <c r="C54" s="259" t="s">
        <v>310</v>
      </c>
      <c r="D54" s="50" t="s">
        <v>22</v>
      </c>
      <c r="E54" s="50">
        <v>15</v>
      </c>
      <c r="F54" s="513">
        <f t="shared" si="2"/>
        <v>116</v>
      </c>
      <c r="G54" s="50" t="s">
        <v>23</v>
      </c>
      <c r="H54" s="51"/>
    </row>
    <row r="55" spans="1:8" ht="15" customHeight="1" x14ac:dyDescent="0.2">
      <c r="A55" s="50">
        <v>13</v>
      </c>
      <c r="B55" s="20" t="s">
        <v>29</v>
      </c>
      <c r="C55" s="61" t="s">
        <v>71</v>
      </c>
      <c r="D55" s="50" t="s">
        <v>27</v>
      </c>
      <c r="E55" s="50">
        <f>300-SUM(E43:E54)</f>
        <v>170</v>
      </c>
      <c r="F55" s="513">
        <f t="shared" si="2"/>
        <v>131</v>
      </c>
      <c r="G55" s="50" t="s">
        <v>23</v>
      </c>
      <c r="H55" s="51" t="s">
        <v>30</v>
      </c>
    </row>
    <row r="56" spans="1:8" ht="18.2" customHeight="1" x14ac:dyDescent="0.2">
      <c r="A56" s="58"/>
      <c r="B56" s="58"/>
      <c r="C56" s="62" t="s">
        <v>38</v>
      </c>
      <c r="D56" s="58"/>
      <c r="E56" s="58">
        <f>SUM(E43:E55)</f>
        <v>300</v>
      </c>
      <c r="F56" s="58"/>
      <c r="G56" s="58"/>
      <c r="H56" s="60"/>
    </row>
    <row r="57" spans="1:8" s="224" customFormat="1" ht="15" customHeight="1" x14ac:dyDescent="0.2">
      <c r="A57" s="226"/>
      <c r="B57" s="97"/>
      <c r="C57" s="227"/>
      <c r="D57" s="225"/>
      <c r="E57" s="225"/>
      <c r="F57" s="225"/>
      <c r="G57" s="225"/>
      <c r="H57" s="228"/>
    </row>
    <row r="58" spans="1:8" s="234" customFormat="1" ht="15" customHeight="1" x14ac:dyDescent="0.2">
      <c r="A58" s="229"/>
      <c r="B58" s="230"/>
      <c r="C58" s="231"/>
      <c r="D58" s="232"/>
      <c r="E58" s="232"/>
      <c r="F58" s="232"/>
      <c r="G58" s="232"/>
      <c r="H58" s="23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Footer>&amp;L&amp;"Arial,Gras"&amp;F&amp;R&amp;"Arial,Gras italique"Onglet :&amp;"Arial,Gras"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13</vt:i4>
      </vt:variant>
    </vt:vector>
  </HeadingPairs>
  <TitlesOfParts>
    <vt:vector size="38" baseType="lpstr">
      <vt:lpstr>nom enrg</vt:lpstr>
      <vt:lpstr>Remettant 0010</vt:lpstr>
      <vt:lpstr>Declarant 0020</vt:lpstr>
      <vt:lpstr>Structure remise OPC</vt:lpstr>
      <vt:lpstr>Portefeuille 1010</vt:lpstr>
      <vt:lpstr>Actif Passif 1030-1040</vt:lpstr>
      <vt:lpstr>Donnees compl &amp; Deten 1050-1060</vt:lpstr>
      <vt:lpstr>CR OPC 3010-3020-3030</vt:lpstr>
      <vt:lpstr>TEAN OPC 3040-3050-3060</vt:lpstr>
      <vt:lpstr>Structure remise FCPR</vt:lpstr>
      <vt:lpstr>CR FCPR 4010-4020-4030</vt:lpstr>
      <vt:lpstr>TEC FCPR 4040-4050-4060</vt:lpstr>
      <vt:lpstr>Structure remise OPCI</vt:lpstr>
      <vt:lpstr>Portefeuille OPCI 1010</vt:lpstr>
      <vt:lpstr>Bien Immobilier OPCI 1020</vt:lpstr>
      <vt:lpstr>Actif Passif OPCI 1030 1040</vt:lpstr>
      <vt:lpstr>DC et Dét Parts OPCI 1050 1060</vt:lpstr>
      <vt:lpstr>CR_OPCI 5010-5020-5030</vt:lpstr>
      <vt:lpstr>TEAN_OPCI 5040-5050-5060</vt:lpstr>
      <vt:lpstr>Structure remise SCPI</vt:lpstr>
      <vt:lpstr>Bien Immobilier (SCPI)</vt:lpstr>
      <vt:lpstr>Actif Passif(SCPI) 1030-1040</vt:lpstr>
      <vt:lpstr>Donnees compl &amp; Deten SCPI</vt:lpstr>
      <vt:lpstr>CR SCPI 6010-6020-6030</vt:lpstr>
      <vt:lpstr>TAVCP SCPI 6040-6050-6060</vt:lpstr>
      <vt:lpstr>_TD3</vt:lpstr>
      <vt:lpstr>'TEAN OPC 3040-3050-3060'!Impression_des_titres</vt:lpstr>
      <vt:lpstr>TCR</vt:lpstr>
      <vt:lpstr>TEA</vt:lpstr>
      <vt:lpstr>'Actif Passif 1030-1040'!Zone_d_impression</vt:lpstr>
      <vt:lpstr>'CR FCPR 4010-4020-4030'!Zone_d_impression</vt:lpstr>
      <vt:lpstr>'CR OPC 3010-3020-3030'!Zone_d_impression</vt:lpstr>
      <vt:lpstr>'Declarant 0020'!Zone_d_impression</vt:lpstr>
      <vt:lpstr>'Donnees compl &amp; Deten 1050-1060'!Zone_d_impression</vt:lpstr>
      <vt:lpstr>'Portefeuille 1010'!Zone_d_impression</vt:lpstr>
      <vt:lpstr>'Remettant 0010'!Zone_d_impression</vt:lpstr>
      <vt:lpstr>'TEAN OPC 3040-3050-3060'!Zone_d_impression</vt:lpstr>
      <vt:lpstr>'TEC FCPR 4040-4050-4060'!Zone_d_impression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Enregistrements retour traitement stats</dc:title>
  <dc:subject>Enregistrements CR</dc:subject>
  <dc:creator>DOD / SPEM</dc:creator>
  <cp:keywords>OPCVM télétransmission CR</cp:keywords>
  <cp:lastModifiedBy>Gisèle FOUREL</cp:lastModifiedBy>
  <cp:lastPrinted>2017-07-20T12:46:38Z</cp:lastPrinted>
  <dcterms:created xsi:type="dcterms:W3CDTF">2006-07-06T14:26:41Z</dcterms:created>
  <dcterms:modified xsi:type="dcterms:W3CDTF">2017-07-25T13:55:48Z</dcterms:modified>
</cp:coreProperties>
</file>