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1565"/>
  </bookViews>
  <sheets>
    <sheet name="fichier remise" sheetId="1" r:id="rId1"/>
    <sheet name="enregistrement remettant" sheetId="2" r:id="rId2"/>
    <sheet name="enregistrement déclarant" sheetId="3" r:id="rId3"/>
    <sheet name="enregistrement 4010" sheetId="4" r:id="rId4"/>
    <sheet name="enregistrement 4020" sheetId="5" r:id="rId5"/>
    <sheet name="enregistrement 4030" sheetId="6" r:id="rId6"/>
    <sheet name="enregistrement 4040" sheetId="7" r:id="rId7"/>
    <sheet name="enregistrement 4050" sheetId="8" r:id="rId8"/>
    <sheet name="enregistrement 4060" sheetId="9" r:id="rId9"/>
  </sheets>
  <calcPr calcId="145621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  <c r="N2" i="9" l="1"/>
  <c r="O2" i="9" s="1"/>
  <c r="Q2" i="7"/>
  <c r="R2" i="7" s="1"/>
  <c r="P2" i="8" l="1"/>
  <c r="Q2" i="8" s="1"/>
  <c r="M2" i="9"/>
  <c r="O2" i="8"/>
  <c r="P2" i="7"/>
  <c r="N2" i="6"/>
  <c r="O2" i="6" s="1"/>
  <c r="M2" i="6"/>
  <c r="M2" i="5"/>
  <c r="N2" i="5" s="1"/>
  <c r="L2" i="5"/>
  <c r="O2" i="4"/>
  <c r="P2" i="4" s="1"/>
  <c r="N2" i="4"/>
  <c r="J2" i="2"/>
  <c r="L2" i="3"/>
  <c r="M2" i="3" s="1"/>
  <c r="I2" i="2"/>
  <c r="K2" i="3"/>
  <c r="H2" i="2"/>
</calcChain>
</file>

<file path=xl/sharedStrings.xml><?xml version="1.0" encoding="utf-8"?>
<sst xmlns="http://schemas.openxmlformats.org/spreadsheetml/2006/main" count="154" uniqueCount="105">
  <si>
    <t xml:space="preserve">Code Enregistrement </t>
  </si>
  <si>
    <t xml:space="preserve">N° Enregistrement </t>
  </si>
  <si>
    <t>Code remettant</t>
  </si>
  <si>
    <t>Indicateur de production ou test</t>
  </si>
  <si>
    <t>Type du fichier</t>
  </si>
  <si>
    <t xml:space="preserve">Date création remise </t>
  </si>
  <si>
    <t>Heure création remise</t>
  </si>
  <si>
    <t>Filler</t>
  </si>
  <si>
    <t>Code ISIN</t>
  </si>
  <si>
    <t>Classification de l'OPC</t>
  </si>
  <si>
    <t>périodicité de publication de la valeur liquidative</t>
  </si>
  <si>
    <t>Indicateur HEDGE fund</t>
  </si>
  <si>
    <t>date de derniere VL</t>
  </si>
  <si>
    <t>Date arrêté</t>
  </si>
  <si>
    <t>Contenu de la déclaration</t>
  </si>
  <si>
    <t>Délai de publication de la VL</t>
  </si>
  <si>
    <t xml:space="preserve">N°     Enregistrement </t>
  </si>
  <si>
    <t>Produits sur dépots et comptes financiers</t>
  </si>
  <si>
    <t>signe sur Produits sur dépots et comptes financiers</t>
  </si>
  <si>
    <t>Produits sur instruments financiers de capital investissement</t>
  </si>
  <si>
    <t>Signe sur Instruments financiers de capital investissement</t>
  </si>
  <si>
    <t>Produits sur instruments financiers à terme</t>
  </si>
  <si>
    <t>Signe sur Produits sur instruments financiers à terme</t>
  </si>
  <si>
    <t>Autres produits financiers</t>
  </si>
  <si>
    <t>Signe sur Autres produits financiers</t>
  </si>
  <si>
    <t>Total produit sur opérations financières</t>
  </si>
  <si>
    <t>Signe total produit sur opérations financières</t>
  </si>
  <si>
    <t>Charges sur instruments financiers à terme</t>
  </si>
  <si>
    <t>Signe sur Charges sur instruments financiers à terme</t>
  </si>
  <si>
    <t>Autres charges financières</t>
  </si>
  <si>
    <t>Signe sur autres charges financières</t>
  </si>
  <si>
    <t>Total charges sur opérations financières</t>
  </si>
  <si>
    <t>Signe sur total charge sur opérations financières</t>
  </si>
  <si>
    <t>Résultat sur opérations financières</t>
  </si>
  <si>
    <t>Signe sur Résultat sur opérations financières</t>
  </si>
  <si>
    <t>Autres produits</t>
  </si>
  <si>
    <t>Frais de gestion</t>
  </si>
  <si>
    <t xml:space="preserve">Résultat net de l'exercice </t>
  </si>
  <si>
    <t>Signe du résultat net de l'exercise</t>
  </si>
  <si>
    <t xml:space="preserve">Régularisation des revenus de l'exercice </t>
  </si>
  <si>
    <t>signe de la régularisation des revenus de l'exercice</t>
  </si>
  <si>
    <t>Résultat</t>
  </si>
  <si>
    <t>Signe résultat</t>
  </si>
  <si>
    <t>Capital souscrit +</t>
  </si>
  <si>
    <t>Capital non appelé -</t>
  </si>
  <si>
    <t>Résultat de l'exercice</t>
  </si>
  <si>
    <t>Signe Résultat de l'exercice</t>
  </si>
  <si>
    <t>Cumul des résultats capitalisés des exercices précédents +/-</t>
  </si>
  <si>
    <t>Signe des résultats capitalisés</t>
  </si>
  <si>
    <t>Plus values réalisées sur instruments financiers de capital investissement +</t>
  </si>
  <si>
    <t>Plus Values réalisées sur dépôts et autres instruments financiers +</t>
  </si>
  <si>
    <t>Plus Values réalisées sur instruments financiers à terme +</t>
  </si>
  <si>
    <t>Moins values réalisées sur instruments financiers de capital investissement -</t>
  </si>
  <si>
    <t>Moins values réalisées sur dépôts et autres instruments financiers -</t>
  </si>
  <si>
    <t>Moins values réalisées sur instruments financiers à terme-</t>
  </si>
  <si>
    <t>Indemnités d'assurances perçues +</t>
  </si>
  <si>
    <t>Quote-parts de plus-values restituées aux assureurs -</t>
  </si>
  <si>
    <t>Frais de transaction</t>
  </si>
  <si>
    <t>Différence de change +/-</t>
  </si>
  <si>
    <t>Sens des différences de change</t>
  </si>
  <si>
    <t>Différence d'estimation sur instruments financiers de capital investissement +/-</t>
  </si>
  <si>
    <t>Sens de la différence d'estimation sur instruments financiers de capital investissement</t>
  </si>
  <si>
    <t>Différence d'estimation sur dépôts et autres instruments financiers +/-</t>
  </si>
  <si>
    <t xml:space="preserve">Sens de la différence d'estimation sur dépôts et autres instruments financiers </t>
  </si>
  <si>
    <t>Différence d'estimation sur instruments financiers à terme +/-</t>
  </si>
  <si>
    <t>Sens de la différence d'estimation sur  instruments financiers  à terme</t>
  </si>
  <si>
    <t>Boni de liquidation +/-</t>
  </si>
  <si>
    <t>Sens du boni</t>
  </si>
  <si>
    <t>Rachats -</t>
  </si>
  <si>
    <t>Distribution de résultats -</t>
  </si>
  <si>
    <t>Distributions des plus et moins-values nettes</t>
  </si>
  <si>
    <t>Répartition d'actifs -</t>
  </si>
  <si>
    <t>Autres éléments +/-</t>
  </si>
  <si>
    <t>Sens des autres éléments</t>
  </si>
  <si>
    <t>Capital en fin d'exercice</t>
  </si>
  <si>
    <t>en-tête</t>
  </si>
  <si>
    <t>enregistrement remettant</t>
  </si>
  <si>
    <t>enregistrement déclarant</t>
  </si>
  <si>
    <t>enregistrement 4010</t>
  </si>
  <si>
    <t>enregistrement 4020</t>
  </si>
  <si>
    <t>enregistrement 4030</t>
  </si>
  <si>
    <t>enregistrement 4040</t>
  </si>
  <si>
    <t>enregistrement 4050</t>
  </si>
  <si>
    <t>enregistrement 4060</t>
  </si>
  <si>
    <t>0010</t>
  </si>
  <si>
    <t>TEST</t>
  </si>
  <si>
    <t>T</t>
  </si>
  <si>
    <t>0020</t>
  </si>
  <si>
    <t>FR</t>
  </si>
  <si>
    <t>TRI</t>
  </si>
  <si>
    <t>N</t>
  </si>
  <si>
    <t>DA05</t>
  </si>
  <si>
    <t>+</t>
  </si>
  <si>
    <t>-</t>
  </si>
  <si>
    <t xml:space="preserve">00100000001319378832TESTT201601291700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</si>
  <si>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FR7007076112</t>
  </si>
  <si>
    <t xml:space="preserve">00200000002FR7007076112FRTRIN20151231201512DA05000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</si>
  <si>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40100000003FR7007076112000000003500398+000000000000000+000000000000000+000000000000000+000000003500398+                                                                                                                                                                                                     </t>
  </si>
  <si>
    <t xml:space="preserve">40200000004FR7007076112000000000000000+000000000000000+000000000000000+000000003500398+                                                                                                                                                                                                                     </t>
  </si>
  <si>
    <t xml:space="preserve">40300000005FR7007076112000000000000000000000020410453000000016910055-000000000000000+000000000000000000000016910055-                                                                                                                                                                                        </t>
  </si>
  <si>
    <t xml:space="preserve">40400000006FR7007076112000000803346009000000000000000000000016910055-000000000000000+000000000000000000000004816698000000000000000000000000000000000000065931498000000000000000                                                                                                                             </t>
  </si>
  <si>
    <t xml:space="preserve">40500000007FR7007076112000000000000000000000000000000000000000000000000000017002889+000000000000000+000000080204967+000000000000000+                                                                                                                                                                        </t>
  </si>
  <si>
    <t xml:space="preserve">40600000008FR7007076112000000000000000+000000000000000000000000000000000000000000000000000000000000000000005302308+000000827831318                                                                                                                                                                          </t>
  </si>
  <si>
    <r>
      <t xml:space="preserve">Code ISIN </t>
    </r>
    <r>
      <rPr>
        <b/>
        <sz val="8"/>
        <rFont val="Arial"/>
        <family val="2"/>
      </rPr>
      <t xml:space="preserve"> (Part Principale)</t>
    </r>
  </si>
  <si>
    <t>Acomptes sur résultat versés au titre de l'exercice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</si>
</sst>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2" fillId="0" borderId="0" xfId="3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0" applyFont="1"/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quotePrefix="1" applyFont="1"/>
    <xf numFmtId="0" fontId="5" fillId="0" borderId="1" xfId="3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wrapText="1"/>
    </xf>
    <xf numFmtId="0" fontId="7" fillId="0" borderId="1" xfId="7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wrapText="1"/>
    </xf>
  </cellXfs>
  <cellStyles count="8">
    <cellStyle name="Milliers 2" xfId="2"/>
    <cellStyle name="Normal" xfId="0" builtinId="0"/>
    <cellStyle name="Normal 2" xfId="1"/>
    <cellStyle name="Normal 3" xfId="7"/>
    <cellStyle name="Normal_E+F D" xfId="3"/>
    <cellStyle name="Normal_E+F R" xfId="4"/>
    <cellStyle name="Normal_EVact(1) + EVact(2)" xfId="5"/>
    <cellStyle name="Normal_EVact(3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baseColWidth="10" defaultRowHeight="15" x14ac:dyDescent="0.25"/>
  <cols>
    <col min="1" max="1" width="24.42578125" customWidth="1"/>
  </cols>
  <sheetData>
    <row r="1" spans="1:3" x14ac:dyDescent="0.25">
      <c r="A1" s="4" t="s">
        <v>75</v>
      </c>
      <c r="B1" s="4"/>
    </row>
    <row r="2" spans="1:3" x14ac:dyDescent="0.25">
      <c r="A2" s="4" t="s">
        <v>76</v>
      </c>
      <c r="B2" s="4">
        <f>LEN(C2)</f>
        <v>300</v>
      </c>
      <c r="C2" s="4" t="s">
        <v>94</v>
      </c>
    </row>
    <row r="3" spans="1:3" x14ac:dyDescent="0.25">
      <c r="A3" s="4" t="s">
        <v>77</v>
      </c>
      <c r="B3" s="4">
        <f t="shared" ref="B3:B9" si="0">LEN(C3)</f>
        <v>300</v>
      </c>
      <c r="C3" s="4" t="s">
        <v>96</v>
      </c>
    </row>
    <row r="4" spans="1:3" x14ac:dyDescent="0.25">
      <c r="A4" s="4" t="s">
        <v>78</v>
      </c>
      <c r="B4" s="4">
        <f t="shared" si="0"/>
        <v>300</v>
      </c>
      <c r="C4" s="4" t="s">
        <v>97</v>
      </c>
    </row>
    <row r="5" spans="1:3" x14ac:dyDescent="0.25">
      <c r="A5" s="4" t="s">
        <v>79</v>
      </c>
      <c r="B5" s="4">
        <f t="shared" si="0"/>
        <v>300</v>
      </c>
      <c r="C5" s="4" t="s">
        <v>98</v>
      </c>
    </row>
    <row r="6" spans="1:3" x14ac:dyDescent="0.25">
      <c r="A6" s="4" t="s">
        <v>80</v>
      </c>
      <c r="B6" s="4">
        <f t="shared" si="0"/>
        <v>300</v>
      </c>
      <c r="C6" s="4" t="s">
        <v>99</v>
      </c>
    </row>
    <row r="7" spans="1:3" x14ac:dyDescent="0.25">
      <c r="A7" s="4" t="s">
        <v>81</v>
      </c>
      <c r="B7" s="4">
        <f t="shared" si="0"/>
        <v>300</v>
      </c>
      <c r="C7" s="4" t="s">
        <v>100</v>
      </c>
    </row>
    <row r="8" spans="1:3" x14ac:dyDescent="0.25">
      <c r="A8" s="4" t="s">
        <v>82</v>
      </c>
      <c r="B8" s="4">
        <f t="shared" si="0"/>
        <v>300</v>
      </c>
      <c r="C8" s="4" t="s">
        <v>101</v>
      </c>
    </row>
    <row r="9" spans="1:3" x14ac:dyDescent="0.25">
      <c r="A9" s="4" t="s">
        <v>83</v>
      </c>
      <c r="B9" s="4">
        <f t="shared" si="0"/>
        <v>300</v>
      </c>
      <c r="C9" s="4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2"/>
    </sheetView>
  </sheetViews>
  <sheetFormatPr baseColWidth="10" defaultRowHeight="15" x14ac:dyDescent="0.25"/>
  <cols>
    <col min="1" max="1" width="17" customWidth="1"/>
    <col min="2" max="2" width="23.140625" customWidth="1"/>
    <col min="3" max="3" width="15.5703125" customWidth="1"/>
    <col min="4" max="4" width="18.140625" customWidth="1"/>
    <col min="9" max="9" width="41" customWidth="1"/>
  </cols>
  <sheetData>
    <row r="1" spans="1:10" ht="22.5" x14ac:dyDescent="0.25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/>
      <c r="J1" s="10"/>
    </row>
    <row r="2" spans="1:10" x14ac:dyDescent="0.25">
      <c r="A2" s="11" t="s">
        <v>84</v>
      </c>
      <c r="B2" s="10">
        <v>1</v>
      </c>
      <c r="C2" s="10">
        <v>319378832</v>
      </c>
      <c r="D2" s="10" t="s">
        <v>85</v>
      </c>
      <c r="E2" s="10" t="s">
        <v>86</v>
      </c>
      <c r="F2" s="10">
        <v>20160129</v>
      </c>
      <c r="G2" s="10">
        <v>1700</v>
      </c>
      <c r="H2" s="10" t="str">
        <f>REPT(" ",263)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2" s="10" t="str">
        <f>CONCATENATE(A2,REPT("0",7-LEN(B2)),B2,C2,D2,E2,F2,G2,H2)</f>
        <v xml:space="preserve">00100000001319378832TESTT201601291700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2" s="10">
        <f>LEN(I2)</f>
        <v>300</v>
      </c>
    </row>
    <row r="8" spans="1:10" x14ac:dyDescent="0.25">
      <c r="A8" s="2"/>
    </row>
    <row r="9" spans="1:10" x14ac:dyDescent="0.25">
      <c r="A9" s="2"/>
    </row>
    <row r="10" spans="1:10" x14ac:dyDescent="0.25">
      <c r="A10" s="3"/>
    </row>
    <row r="11" spans="1:10" x14ac:dyDescent="0.25">
      <c r="A11" s="3"/>
    </row>
    <row r="12" spans="1:10" x14ac:dyDescent="0.25">
      <c r="A12" s="3"/>
    </row>
    <row r="13" spans="1:10" x14ac:dyDescent="0.25">
      <c r="A13" s="3"/>
    </row>
    <row r="14" spans="1:10" x14ac:dyDescent="0.25">
      <c r="A14" s="3"/>
    </row>
    <row r="15" spans="1:10" x14ac:dyDescent="0.25">
      <c r="A1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M2"/>
    </sheetView>
  </sheetViews>
  <sheetFormatPr baseColWidth="10" defaultRowHeight="15" x14ac:dyDescent="0.25"/>
  <cols>
    <col min="1" max="1" width="15.85546875" customWidth="1"/>
    <col min="2" max="2" width="14.28515625" customWidth="1"/>
    <col min="3" max="3" width="17" customWidth="1"/>
    <col min="4" max="4" width="14.28515625" customWidth="1"/>
    <col min="12" max="12" width="53.5703125" customWidth="1"/>
  </cols>
  <sheetData>
    <row r="1" spans="1:13" ht="45" x14ac:dyDescent="0.25">
      <c r="A1" s="9" t="s">
        <v>0</v>
      </c>
      <c r="B1" s="12" t="s">
        <v>1</v>
      </c>
      <c r="C1" s="12" t="s">
        <v>8</v>
      </c>
      <c r="D1" s="9" t="s">
        <v>9</v>
      </c>
      <c r="E1" s="9" t="s">
        <v>10</v>
      </c>
      <c r="F1" s="9" t="s">
        <v>11</v>
      </c>
      <c r="G1" s="12" t="s">
        <v>12</v>
      </c>
      <c r="H1" s="12" t="s">
        <v>13</v>
      </c>
      <c r="I1" s="9" t="s">
        <v>14</v>
      </c>
      <c r="J1" s="9" t="s">
        <v>15</v>
      </c>
      <c r="K1" s="9" t="s">
        <v>7</v>
      </c>
      <c r="L1" s="10"/>
      <c r="M1" s="10"/>
    </row>
    <row r="2" spans="1:13" x14ac:dyDescent="0.25">
      <c r="A2" s="11" t="s">
        <v>87</v>
      </c>
      <c r="B2" s="10">
        <v>2</v>
      </c>
      <c r="C2" s="10" t="s">
        <v>95</v>
      </c>
      <c r="D2" s="10" t="s">
        <v>88</v>
      </c>
      <c r="E2" s="10" t="s">
        <v>89</v>
      </c>
      <c r="F2" s="10" t="s">
        <v>90</v>
      </c>
      <c r="G2" s="10">
        <v>20151231</v>
      </c>
      <c r="H2" s="10">
        <v>201512</v>
      </c>
      <c r="I2" s="10" t="s">
        <v>91</v>
      </c>
      <c r="J2" s="10"/>
      <c r="K2" s="10" t="str">
        <f>REPT(" ",250)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10" t="str">
        <f>CONCATENATE(A2,REPT("0",7-LEN(B2)),B2,C2,D2,E2,F2,G2,H2,I2,REPT("0",3-LEN(J2)),J2,K2)</f>
        <v xml:space="preserve">00200000002FR7007076112FRTRIN20151231201512DA05000                                                                                                                                                                                                                                                          </v>
      </c>
      <c r="M2" s="10">
        <f>LEN(L2)</f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1" sqref="G1"/>
    </sheetView>
  </sheetViews>
  <sheetFormatPr baseColWidth="10" defaultRowHeight="15" x14ac:dyDescent="0.25"/>
  <cols>
    <col min="1" max="1" width="15.28515625" customWidth="1"/>
    <col min="2" max="2" width="17.42578125" customWidth="1"/>
    <col min="3" max="3" width="15.7109375" customWidth="1"/>
    <col min="6" max="6" width="15.5703125" customWidth="1"/>
    <col min="7" max="7" width="17" customWidth="1"/>
    <col min="15" max="15" width="31.7109375" customWidth="1"/>
  </cols>
  <sheetData>
    <row r="1" spans="1:16" ht="56.25" x14ac:dyDescent="0.25">
      <c r="A1" s="13" t="s">
        <v>0</v>
      </c>
      <c r="B1" s="13" t="s">
        <v>16</v>
      </c>
      <c r="C1" s="12" t="s">
        <v>103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6" t="s">
        <v>25</v>
      </c>
      <c r="M1" s="14" t="s">
        <v>26</v>
      </c>
      <c r="N1" s="9" t="s">
        <v>7</v>
      </c>
      <c r="O1" s="10"/>
      <c r="P1" s="10"/>
    </row>
    <row r="2" spans="1:16" x14ac:dyDescent="0.25">
      <c r="A2" s="10">
        <v>4010</v>
      </c>
      <c r="B2" s="10">
        <v>3</v>
      </c>
      <c r="C2" s="10" t="s">
        <v>95</v>
      </c>
      <c r="D2" s="10">
        <v>3500398</v>
      </c>
      <c r="E2" s="10" t="s">
        <v>92</v>
      </c>
      <c r="F2" s="10">
        <v>0</v>
      </c>
      <c r="G2" s="10" t="s">
        <v>92</v>
      </c>
      <c r="H2" s="10">
        <v>0</v>
      </c>
      <c r="I2" s="10" t="s">
        <v>92</v>
      </c>
      <c r="J2" s="10">
        <v>0</v>
      </c>
      <c r="K2" s="10" t="s">
        <v>92</v>
      </c>
      <c r="L2" s="10">
        <v>3500398</v>
      </c>
      <c r="M2" s="10" t="s">
        <v>92</v>
      </c>
      <c r="N2" s="10" t="str">
        <f>REPT(" ",197)</f>
        <v xml:space="preserve">                                                                                                                                                                                                     </v>
      </c>
      <c r="O2" s="10" t="str">
        <f>+CONCATENATE(A2,REPT("0",7-LEN(B2)),B2,C2,REPT("0",15-LEN(D2)),D2,E2,REPT("0",15-LEN(F2)),F2,G2,REPT("0",15-LEN(H2)),H2,I2,REPT("0",15-LEN(J2)),J2,K2,REPT("0",15-LEN(L2)),L2,M2,N2)</f>
        <v xml:space="preserve">40100000003FR7007076112000000003500398+000000000000000+000000000000000+000000000000000+000000003500398+                                                                                                                                                                                                     </v>
      </c>
      <c r="P2" s="10">
        <f>LEN(O2)</f>
        <v>300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baseColWidth="10" defaultRowHeight="15" x14ac:dyDescent="0.25"/>
  <cols>
    <col min="1" max="1" width="14.42578125" customWidth="1"/>
    <col min="2" max="2" width="14.28515625" customWidth="1"/>
    <col min="3" max="3" width="16.140625" customWidth="1"/>
    <col min="13" max="13" width="27.28515625" customWidth="1"/>
  </cols>
  <sheetData>
    <row r="1" spans="1:14" ht="57" x14ac:dyDescent="0.25">
      <c r="A1" s="13" t="s">
        <v>0</v>
      </c>
      <c r="B1" s="13" t="s">
        <v>16</v>
      </c>
      <c r="C1" s="12" t="s">
        <v>103</v>
      </c>
      <c r="D1" s="14" t="s">
        <v>27</v>
      </c>
      <c r="E1" s="15" t="s">
        <v>28</v>
      </c>
      <c r="F1" s="14" t="s">
        <v>29</v>
      </c>
      <c r="G1" s="14" t="s">
        <v>30</v>
      </c>
      <c r="H1" s="16" t="s">
        <v>31</v>
      </c>
      <c r="I1" s="15" t="s">
        <v>32</v>
      </c>
      <c r="J1" s="16" t="s">
        <v>33</v>
      </c>
      <c r="K1" s="14" t="s">
        <v>34</v>
      </c>
      <c r="L1" s="9" t="s">
        <v>7</v>
      </c>
      <c r="M1" s="10"/>
      <c r="N1" s="10"/>
    </row>
    <row r="2" spans="1:14" x14ac:dyDescent="0.25">
      <c r="A2" s="10">
        <v>4020</v>
      </c>
      <c r="B2" s="10">
        <v>4</v>
      </c>
      <c r="C2" s="10" t="s">
        <v>95</v>
      </c>
      <c r="D2" s="10">
        <v>0</v>
      </c>
      <c r="E2" s="10" t="s">
        <v>92</v>
      </c>
      <c r="F2" s="10">
        <v>0</v>
      </c>
      <c r="G2" s="10" t="s">
        <v>92</v>
      </c>
      <c r="H2" s="10">
        <v>0</v>
      </c>
      <c r="I2" s="10" t="s">
        <v>92</v>
      </c>
      <c r="J2" s="10">
        <v>3500398</v>
      </c>
      <c r="K2" s="10" t="s">
        <v>92</v>
      </c>
      <c r="L2" s="10" t="str">
        <f>REPT(" ",213)</f>
        <v xml:space="preserve">                                                                                                                                                                                                                     </v>
      </c>
      <c r="M2" s="10" t="str">
        <f>CONCATENATE(A2,REPT("0",7-LEN(B2)),B2,C2,REPT("0",15-LEN(D2)),D2,E2,REPT("0",15-LEN(F2)),F2,G2,REPT("0",15-LEN(H2)),H2,I2,REPT("0",15-LEN(J2)),J2,K2,L2)</f>
        <v xml:space="preserve">40200000004FR7007076112000000000000000+000000000000000+000000000000000+000000003500398+                                                                                                                                                                                                                     </v>
      </c>
      <c r="N2" s="10">
        <f>LEN(M2)</f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J1" sqref="J1"/>
    </sheetView>
  </sheetViews>
  <sheetFormatPr baseColWidth="10" defaultRowHeight="15" x14ac:dyDescent="0.25"/>
  <cols>
    <col min="1" max="1" width="13.5703125" customWidth="1"/>
    <col min="2" max="2" width="13.42578125" customWidth="1"/>
    <col min="8" max="8" width="14.28515625" customWidth="1"/>
    <col min="9" max="9" width="15" customWidth="1"/>
    <col min="14" max="14" width="46.42578125" customWidth="1"/>
  </cols>
  <sheetData>
    <row r="1" spans="1:15" ht="45.75" x14ac:dyDescent="0.25">
      <c r="A1" s="13" t="s">
        <v>0</v>
      </c>
      <c r="B1" s="13" t="s">
        <v>16</v>
      </c>
      <c r="C1" s="12" t="s">
        <v>103</v>
      </c>
      <c r="D1" s="14" t="s">
        <v>35</v>
      </c>
      <c r="E1" s="14" t="s">
        <v>36</v>
      </c>
      <c r="F1" s="14" t="s">
        <v>37</v>
      </c>
      <c r="G1" s="14" t="s">
        <v>38</v>
      </c>
      <c r="H1" s="14" t="s">
        <v>39</v>
      </c>
      <c r="I1" s="14" t="s">
        <v>40</v>
      </c>
      <c r="J1" s="15" t="s">
        <v>104</v>
      </c>
      <c r="K1" s="16" t="s">
        <v>41</v>
      </c>
      <c r="L1" s="14" t="s">
        <v>42</v>
      </c>
      <c r="M1" s="9" t="s">
        <v>7</v>
      </c>
      <c r="N1" s="10"/>
      <c r="O1" s="10"/>
    </row>
    <row r="2" spans="1:15" x14ac:dyDescent="0.25">
      <c r="A2" s="10">
        <v>4030</v>
      </c>
      <c r="B2" s="10">
        <v>5</v>
      </c>
      <c r="C2" s="10" t="s">
        <v>95</v>
      </c>
      <c r="D2" s="10">
        <v>0</v>
      </c>
      <c r="E2" s="10">
        <v>20410453</v>
      </c>
      <c r="F2" s="10">
        <v>16910055</v>
      </c>
      <c r="G2" s="10" t="s">
        <v>93</v>
      </c>
      <c r="H2" s="10">
        <v>0</v>
      </c>
      <c r="I2" s="10" t="s">
        <v>92</v>
      </c>
      <c r="J2" s="10">
        <v>0</v>
      </c>
      <c r="K2" s="10">
        <v>16910055</v>
      </c>
      <c r="L2" s="10" t="s">
        <v>93</v>
      </c>
      <c r="M2" s="10" t="str">
        <f>REPT(" ",184)</f>
        <v xml:space="preserve">                                                                                                                                                                                        </v>
      </c>
      <c r="N2" s="10" t="str">
        <f>CONCATENATE(A2,REPT("0",7-LEN(B2)),B2,C2,REPT("0",15-LEN(D2)),D2,REPT("0",15-LEN(E2)),E2,REPT("0",15-LEN(F2)),F2,G2,REPT("0",15-LEN(H2)),H2,I2,REPT("0",15-LEN(J2)),J2,REPT("0",15-LEN(K2)),K2,L2,M2)</f>
        <v xml:space="preserve">40300000005FR7007076112000000000000000000000020410453000000016910055-000000000000000+000000000000000000000016910055-                                                                                                                                                                                        </v>
      </c>
      <c r="O2" s="10">
        <f>LEN(N2)</f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opLeftCell="C1" workbookViewId="0">
      <selection sqref="A1:S2"/>
    </sheetView>
  </sheetViews>
  <sheetFormatPr baseColWidth="10" defaultRowHeight="15" x14ac:dyDescent="0.25"/>
  <cols>
    <col min="1" max="1" width="17.140625" customWidth="1"/>
    <col min="2" max="2" width="16.28515625" customWidth="1"/>
    <col min="3" max="3" width="18.140625" customWidth="1"/>
    <col min="4" max="4" width="14.5703125" customWidth="1"/>
    <col min="5" max="5" width="15.7109375" customWidth="1"/>
    <col min="8" max="8" width="17.140625" customWidth="1"/>
    <col min="9" max="9" width="13.85546875" customWidth="1"/>
    <col min="10" max="10" width="17.5703125" customWidth="1"/>
    <col min="11" max="11" width="15.85546875" customWidth="1"/>
    <col min="12" max="12" width="15.140625" customWidth="1"/>
    <col min="13" max="13" width="17.140625" customWidth="1"/>
    <col min="14" max="14" width="17.28515625" customWidth="1"/>
    <col min="15" max="15" width="15.5703125" customWidth="1"/>
    <col min="17" max="17" width="53.85546875" customWidth="1"/>
  </cols>
  <sheetData>
    <row r="1" spans="1:19" ht="45" x14ac:dyDescent="0.25">
      <c r="A1" s="17" t="s">
        <v>0</v>
      </c>
      <c r="B1" s="17" t="s">
        <v>16</v>
      </c>
      <c r="C1" s="12" t="s">
        <v>103</v>
      </c>
      <c r="D1" s="14" t="s">
        <v>43</v>
      </c>
      <c r="E1" s="14" t="s">
        <v>44</v>
      </c>
      <c r="F1" s="18" t="s">
        <v>45</v>
      </c>
      <c r="G1" s="18" t="s">
        <v>46</v>
      </c>
      <c r="H1" s="14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4" t="s">
        <v>52</v>
      </c>
      <c r="N1" s="18" t="s">
        <v>53</v>
      </c>
      <c r="O1" s="18" t="s">
        <v>54</v>
      </c>
      <c r="P1" s="9" t="s">
        <v>7</v>
      </c>
      <c r="Q1" s="10"/>
      <c r="R1" s="10"/>
      <c r="S1" s="10"/>
    </row>
    <row r="2" spans="1:19" x14ac:dyDescent="0.25">
      <c r="A2" s="10">
        <v>4040</v>
      </c>
      <c r="B2" s="10">
        <v>6</v>
      </c>
      <c r="C2" s="10" t="s">
        <v>95</v>
      </c>
      <c r="D2" s="10">
        <v>803346009</v>
      </c>
      <c r="E2" s="10">
        <v>0</v>
      </c>
      <c r="F2" s="10">
        <v>16910055</v>
      </c>
      <c r="G2" s="10" t="s">
        <v>93</v>
      </c>
      <c r="H2" s="10">
        <v>0</v>
      </c>
      <c r="I2" s="10" t="s">
        <v>92</v>
      </c>
      <c r="J2" s="10">
        <v>0</v>
      </c>
      <c r="K2" s="10">
        <v>4816698</v>
      </c>
      <c r="L2" s="10">
        <v>0</v>
      </c>
      <c r="M2" s="10">
        <v>0</v>
      </c>
      <c r="N2" s="10">
        <v>65931498</v>
      </c>
      <c r="O2" s="10"/>
      <c r="P2" s="10" t="str">
        <f>REPT(" ",125)</f>
        <v xml:space="preserve">                                                                                                                             </v>
      </c>
      <c r="Q2" s="10" t="str">
        <f>CONCATENATE(A2,REPT("0",7-LEN(B2)),B2,C2,REPT("0",15-LEN(D2)),D2,REPT("0",15-LEN(E2)),E2,REPT("0",15-LEN(F2)),F2,G2,REPT("0",15-LEN(H2)),H2,I2,REPT("0",15-LEN(J2)),J2,REPT("0",15-LEN(K2)),K2,REPT("0",15-LEN(L2)),L2,REPT("0",15-LEN(M2)),M2,REPT("0",15-LEN(N2)),N2,REPT("0",15-LEN(O2)),O2,P2)</f>
        <v xml:space="preserve">40400000006FR7007076112000000803346009000000000000000000000016910055-000000000000000+000000000000000000000004816698000000000000000000000000000000000000065931498000000000000000                                                                                                                             </v>
      </c>
      <c r="R2" s="10">
        <f>LEN(Q2)</f>
        <v>300</v>
      </c>
      <c r="S2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sqref="A1:R2"/>
    </sheetView>
  </sheetViews>
  <sheetFormatPr baseColWidth="10" defaultRowHeight="15" x14ac:dyDescent="0.25"/>
  <cols>
    <col min="1" max="1" width="15.28515625" customWidth="1"/>
    <col min="2" max="2" width="15.85546875" customWidth="1"/>
    <col min="3" max="3" width="15.140625" customWidth="1"/>
    <col min="4" max="4" width="16" customWidth="1"/>
    <col min="9" max="10" width="18.28515625" customWidth="1"/>
    <col min="11" max="11" width="15.5703125" customWidth="1"/>
    <col min="12" max="13" width="12.7109375" customWidth="1"/>
    <col min="16" max="16" width="32.5703125" customWidth="1"/>
  </cols>
  <sheetData>
    <row r="1" spans="1:18" ht="78.75" x14ac:dyDescent="0.25">
      <c r="A1" s="17" t="s">
        <v>0</v>
      </c>
      <c r="B1" s="17" t="s">
        <v>16</v>
      </c>
      <c r="C1" s="12" t="s">
        <v>103</v>
      </c>
      <c r="D1" s="14" t="s">
        <v>55</v>
      </c>
      <c r="E1" s="14" t="s">
        <v>56</v>
      </c>
      <c r="F1" s="14" t="s">
        <v>57</v>
      </c>
      <c r="G1" s="18" t="s">
        <v>58</v>
      </c>
      <c r="H1" s="14" t="s">
        <v>59</v>
      </c>
      <c r="I1" s="18" t="s">
        <v>60</v>
      </c>
      <c r="J1" s="18" t="s">
        <v>61</v>
      </c>
      <c r="K1" s="18" t="s">
        <v>62</v>
      </c>
      <c r="L1" s="18" t="s">
        <v>63</v>
      </c>
      <c r="M1" s="18" t="s">
        <v>64</v>
      </c>
      <c r="N1" s="18" t="s">
        <v>65</v>
      </c>
      <c r="O1" s="9" t="s">
        <v>7</v>
      </c>
      <c r="P1" s="10"/>
      <c r="Q1" s="10"/>
      <c r="R1" s="10"/>
    </row>
    <row r="2" spans="1:18" x14ac:dyDescent="0.25">
      <c r="A2" s="10">
        <v>4050</v>
      </c>
      <c r="B2" s="10">
        <v>7</v>
      </c>
      <c r="C2" s="10" t="s">
        <v>95</v>
      </c>
      <c r="D2" s="10">
        <v>0</v>
      </c>
      <c r="E2" s="10">
        <v>0</v>
      </c>
      <c r="F2" s="10">
        <v>0</v>
      </c>
      <c r="G2" s="10">
        <v>17002889</v>
      </c>
      <c r="H2" s="10" t="s">
        <v>92</v>
      </c>
      <c r="I2" s="10">
        <v>0</v>
      </c>
      <c r="J2" s="10" t="s">
        <v>92</v>
      </c>
      <c r="K2" s="10">
        <v>80204967</v>
      </c>
      <c r="L2" s="10" t="s">
        <v>92</v>
      </c>
      <c r="M2" s="10">
        <v>0</v>
      </c>
      <c r="N2" s="10" t="s">
        <v>92</v>
      </c>
      <c r="O2" s="10" t="str">
        <f>REPT(" ",168)</f>
        <v xml:space="preserve">                                                                                                                                                                        </v>
      </c>
      <c r="P2" s="10" t="str">
        <f>CONCATENATE(A2,REPT("0",7-LEN(B2)),B2,C2,REPT("0",15-LEN(D2)),D2,REPT("0",15-LEN(E2)),E2,REPT("0",15-LEN(F2)),F2,REPT("0",15-LEN(G2)),G2,H2,REPT("0",15-LEN(I2)),I2,J2,REPT("0",15-LEN(K2)),K2,L2,REPT("0",15-LEN(M2)),M2,N2,O2)</f>
        <v xml:space="preserve">40500000007FR7007076112000000000000000000000000000000000000000000000000000017002889+000000000000000+000000080204967+000000000000000+                                                                                                                                                                        </v>
      </c>
      <c r="Q2" s="10">
        <f>LEN(P2)</f>
        <v>300</v>
      </c>
      <c r="R2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sqref="A1:O2"/>
    </sheetView>
  </sheetViews>
  <sheetFormatPr baseColWidth="10" defaultRowHeight="15" x14ac:dyDescent="0.25"/>
  <cols>
    <col min="1" max="1" width="16" customWidth="1"/>
    <col min="2" max="2" width="16.140625" customWidth="1"/>
    <col min="3" max="3" width="14" customWidth="1"/>
    <col min="4" max="4" width="15.5703125" customWidth="1"/>
    <col min="5" max="5" width="12.28515625" customWidth="1"/>
    <col min="6" max="6" width="14.28515625" customWidth="1"/>
    <col min="7" max="7" width="13.7109375" customWidth="1"/>
    <col min="8" max="8" width="14.7109375" customWidth="1"/>
    <col min="9" max="9" width="14.140625" customWidth="1"/>
    <col min="10" max="10" width="15.5703125" customWidth="1"/>
    <col min="11" max="11" width="16" customWidth="1"/>
    <col min="12" max="12" width="14.140625" customWidth="1"/>
    <col min="14" max="14" width="32.28515625" customWidth="1"/>
  </cols>
  <sheetData>
    <row r="1" spans="1:15" ht="34.5" x14ac:dyDescent="0.25">
      <c r="A1" s="17" t="s">
        <v>0</v>
      </c>
      <c r="B1" s="17" t="s">
        <v>16</v>
      </c>
      <c r="C1" s="12" t="s">
        <v>103</v>
      </c>
      <c r="D1" s="14" t="s">
        <v>66</v>
      </c>
      <c r="E1" s="18" t="s">
        <v>67</v>
      </c>
      <c r="F1" s="14" t="s">
        <v>68</v>
      </c>
      <c r="G1" s="14" t="s">
        <v>69</v>
      </c>
      <c r="H1" s="19" t="s">
        <v>70</v>
      </c>
      <c r="I1" s="14" t="s">
        <v>71</v>
      </c>
      <c r="J1" s="14" t="s">
        <v>72</v>
      </c>
      <c r="K1" s="18" t="s">
        <v>73</v>
      </c>
      <c r="L1" s="16" t="s">
        <v>74</v>
      </c>
      <c r="M1" s="9" t="s">
        <v>7</v>
      </c>
      <c r="N1" s="10"/>
      <c r="O1" s="10"/>
    </row>
    <row r="2" spans="1:15" x14ac:dyDescent="0.25">
      <c r="A2" s="10">
        <v>4060</v>
      </c>
      <c r="B2" s="10">
        <v>8</v>
      </c>
      <c r="C2" s="10" t="s">
        <v>95</v>
      </c>
      <c r="D2" s="10">
        <v>0</v>
      </c>
      <c r="E2" s="10" t="s">
        <v>92</v>
      </c>
      <c r="F2" s="10">
        <v>0</v>
      </c>
      <c r="G2" s="10">
        <v>0</v>
      </c>
      <c r="H2" s="10">
        <v>0</v>
      </c>
      <c r="I2" s="10">
        <v>0</v>
      </c>
      <c r="J2" s="10">
        <v>5302308</v>
      </c>
      <c r="K2" s="10" t="s">
        <v>92</v>
      </c>
      <c r="L2" s="10">
        <v>827831318</v>
      </c>
      <c r="M2" s="10" t="str">
        <f>REPT(" ",170)</f>
        <v xml:space="preserve">                                                                                                                                                                          </v>
      </c>
      <c r="N2" s="10" t="str">
        <f>CONCATENATE(A2,REPT("0",7-LEN(B2)),B2,C2, REPT("0",15-LEN(D2)),D2,E2,REPT("0",15-LEN(F2)),F2,REPT("0",15-LEN(G2)),G2,REPT("0",15-LEN(H2)),H2,REPT("0",15-LEN(I2)),I2,REPT("0",15-LEN(J2)),J2,K2,REPT("0",15-LEN(L2)),L2,M2)</f>
        <v xml:space="preserve">40600000008FR7007076112000000000000000+000000000000000000000000000000000000000000000000000000000000000000005302308+000000827831318                                                                                                                                                                          </v>
      </c>
      <c r="O2" s="10">
        <f>LEN(N2)</f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fichier remise</vt:lpstr>
      <vt:lpstr>enregistrement remettant</vt:lpstr>
      <vt:lpstr>enregistrement déclarant</vt:lpstr>
      <vt:lpstr>enregistrement 4010</vt:lpstr>
      <vt:lpstr>enregistrement 4020</vt:lpstr>
      <vt:lpstr>enregistrement 4030</vt:lpstr>
      <vt:lpstr>enregistrement 4040</vt:lpstr>
      <vt:lpstr>enregistrement 4050</vt:lpstr>
      <vt:lpstr>enregistrement 4060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DESBOIS</dc:creator>
  <cp:lastModifiedBy>Gisèle FOUREL</cp:lastModifiedBy>
  <dcterms:created xsi:type="dcterms:W3CDTF">2016-06-08T09:35:23Z</dcterms:created>
  <dcterms:modified xsi:type="dcterms:W3CDTF">2016-06-10T09:23:06Z</dcterms:modified>
</cp:coreProperties>
</file>